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9420" windowHeight="11130"/>
  </bookViews>
  <sheets>
    <sheet name="2021 обговоренн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2" i="1" l="1"/>
  <c r="F7" i="1"/>
  <c r="F8" i="1"/>
  <c r="F14" i="1"/>
  <c r="F51" i="1"/>
  <c r="F224" i="1" l="1"/>
  <c r="F223" i="1" s="1"/>
  <c r="F222" i="1" s="1"/>
  <c r="F236" i="1" s="1"/>
  <c r="F206" i="1"/>
  <c r="F217" i="1" s="1"/>
  <c r="F211" i="1"/>
  <c r="F258" i="1"/>
  <c r="F249" i="1"/>
  <c r="F247" i="1"/>
  <c r="F259" i="1" l="1"/>
</calcChain>
</file>

<file path=xl/sharedStrings.xml><?xml version="1.0" encoding="utf-8"?>
<sst xmlns="http://schemas.openxmlformats.org/spreadsheetml/2006/main" count="633" uniqueCount="415">
  <si>
    <t>№ з/п</t>
  </si>
  <si>
    <t>Найменування заходів інвестиційної програми</t>
  </si>
  <si>
    <t>Одиниця виміру</t>
  </si>
  <si>
    <t>Усього</t>
  </si>
  <si>
    <t>Орієнтовна вартість одиниці продукції,
тис. грн (без ПДВ)</t>
  </si>
  <si>
    <t>кількість*</t>
  </si>
  <si>
    <t>I. Будівництво, модернізація та реконструкція електричних мереж та обладнання</t>
  </si>
  <si>
    <t>І.1</t>
  </si>
  <si>
    <t xml:space="preserve">Розвиток, модернізація та будівництво
електричних мереж у т.ч.
</t>
  </si>
  <si>
    <t>І.1.1</t>
  </si>
  <si>
    <t>Реконструкція ЛЕП</t>
  </si>
  <si>
    <t>І.1.1.1</t>
  </si>
  <si>
    <t xml:space="preserve"> «Реконструкція повітряної лінії 35 кВ (одноколова)»  Л-МКР-31, ПС "Девладово-тягова"(ПАТ "Укрзалізниця") - ПС "Макорти", с. Макорти, Софіївський р-н, Дніпропетровська обл.»</t>
  </si>
  <si>
    <t>І.1.1.2</t>
  </si>
  <si>
    <t xml:space="preserve"> «Реконструкція кабельної лінії 0,4 кВ ТП-59 РБ-4 до буд. №2 по вул. Нова, м. Павлоград, Дніпропетровської обл.»</t>
  </si>
  <si>
    <t>км</t>
  </si>
  <si>
    <t>І.1.1.3</t>
  </si>
  <si>
    <t>«Реконструкція кабельної лінії 0,4кВ від ТП-71 РБ-4 до буд. №73 по вул. Шевченко  м. Павлоград,  Дніпропетровської області».</t>
  </si>
  <si>
    <t>І.1.1.4</t>
  </si>
  <si>
    <t xml:space="preserve"> «Реконструкція кабельної лінії 0,4кВ від ТП-25 РБ-3 до буд. №10 по вул. Сташкова  м. Павлоград,  Дніпропетровської області».</t>
  </si>
  <si>
    <t>І.1.1.5</t>
  </si>
  <si>
    <t>«Винесення КТП-5 2Т в центр навантаження та реконструкція повітряної лінії 0,4 кВ від РБ-1 та РБ-4 КПТ-5 2Т с. Надія Криворізького району».</t>
  </si>
  <si>
    <t>І.1.1.6</t>
  </si>
  <si>
    <t>І.1.1.6.1</t>
  </si>
  <si>
    <t>Реконструкція ПЛ-0,4 кВ ЗТП-168 РБ-8 смт. Дніпровське ВгРЕМ</t>
  </si>
  <si>
    <t>І.1.1.6.2</t>
  </si>
  <si>
    <t>Реконструкція ПЛ-0,4 кВ ТП-37 РБ-5 , м. Вільногірськ, ВгРЕМ</t>
  </si>
  <si>
    <t>І.1.1.6.3</t>
  </si>
  <si>
    <t>Реконструкція ПЛ-0,4кВ ТП-316 РБ-13 , м. Дніпро, ДнРЕМ</t>
  </si>
  <si>
    <t>І.1.1.6.4</t>
  </si>
  <si>
    <t>Реконструкція ПЛ-0,4 кВ ЗТП-160 РБ-3  смт. Дніпровське, ВгРЕМ</t>
  </si>
  <si>
    <t>І.1.1.6.5</t>
  </si>
  <si>
    <t>Реконструкція ПЛ-0,4 кВ ТП-37 РБ-1 , м. Вільногірськ,  ВгРЕМ</t>
  </si>
  <si>
    <t>І.1.1.6.6</t>
  </si>
  <si>
    <t>Реконструкція ПЛ-0,4 кВ №Л-303 ЗТП-182 РБ-4 смт. Гвардійське, дільниця Гвардійська,  ПвРЕМ</t>
  </si>
  <si>
    <t>І.1.1.6.7</t>
  </si>
  <si>
    <t>Реконструкція ПЛ-0,4 кВ ТП-37 РБ-3 , м. Вільногірськ,  ВгРЕМ</t>
  </si>
  <si>
    <t>І.1.1.6.8</t>
  </si>
  <si>
    <t>Реконструкція ПЛ-0,4 кВ ТП-37 РБ-4 , м. Вільногірськ, ВгРЕМ</t>
  </si>
  <si>
    <t>І.1.1.6.9</t>
  </si>
  <si>
    <t>Реконструкція ПЛ-0,4кВ ТП-110 РБ-4 , м. Дніпро, ДнРЕМ</t>
  </si>
  <si>
    <t>І.1.1.6.10</t>
  </si>
  <si>
    <t>Реконструкція ПЛ-0,4кВ ТП-120 РБ-8 , м. Дніпро, ДнРЕМ</t>
  </si>
  <si>
    <t>І.1.1.6.11</t>
  </si>
  <si>
    <t>Реконструкція ПЛ-0,4кВ ТП-120 РБ-10 , м. Дніпро, ДнРЕМ</t>
  </si>
  <si>
    <t>І.1.1.6.12</t>
  </si>
  <si>
    <t>Реконструкція ПЛ-0,4кВ ТП-120 РБ-14 , м. Дніпро ДнРЕМ</t>
  </si>
  <si>
    <t>І.1.1.6.13</t>
  </si>
  <si>
    <t>Реконструкція ПЛ-0,4кВ КТП-11к РБ-2, м. Дніпро  ДнРЕМ</t>
  </si>
  <si>
    <t>І.1.1.6.14</t>
  </si>
  <si>
    <t>Реконструкція ПЛ-0,4кВ ТП-118 РБ-8, м. Дніпро ДнРЕМ</t>
  </si>
  <si>
    <t>І.1.1.6.15</t>
  </si>
  <si>
    <t>Реконструкція ПЛ-0,4кВ ТП-118 РБ-5, м. Дніпро, ДнРЕМ</t>
  </si>
  <si>
    <t>І.1.1.6.16</t>
  </si>
  <si>
    <t>Реконструкція ПЛ-0,4кВ КТП-528 РБ-2, м. Дніпро, ДнРЕМ</t>
  </si>
  <si>
    <t>І.1.1.6.17</t>
  </si>
  <si>
    <t>Реконструкція ПЛ-0,4 кВ  №Л-205 ЗТП-187 РБ-8 смт. Гвардійське ПвРЕМ</t>
  </si>
  <si>
    <t>І.1.1.6.18</t>
  </si>
  <si>
    <t>Реконструкція ПЛ-0,4 кВ від ЗТП-173 РБ-15 №Л-273а  смт. Гвардійське ПвРЕМ</t>
  </si>
  <si>
    <t>І.1.1.6.19</t>
  </si>
  <si>
    <t>Реконструкція ПЛ-0,4 кВ від ЗТП-173 РБ-11 №Л-273б  смт. Гвардійське із заміною неізольованого проводу на СІП ПвРЕМ</t>
  </si>
  <si>
    <t>І.1.1.6.20</t>
  </si>
  <si>
    <t>Реконструкція ПЛ-0,4 кВ від ЗТП-173 РБ-6 №Л-808а  смт. Гвардійське ПвРЕМ</t>
  </si>
  <si>
    <t>І.1.1.6.21</t>
  </si>
  <si>
    <t>Реконструкція ПЛ-0,4 кВ від ЗТП-173 РБ-4 №Л-808  смт. Гвардійське ПвРЕМ</t>
  </si>
  <si>
    <t>І.1.1.6.22</t>
  </si>
  <si>
    <t>Реконструкція ПЛ-0,4 кВ від ЗТП-159 РБ-5 №Л-301  смт. Гвардійське ПвРЕМ</t>
  </si>
  <si>
    <t>І.1.1.6.23</t>
  </si>
  <si>
    <t>Реконструкція ПЛ-0,4 кВ від ЗТП-159 РБ-2 №Л-301б  смт. Гвардійське ПвРЕМ</t>
  </si>
  <si>
    <t>І.1.1.6.24</t>
  </si>
  <si>
    <t>Реконструкція ПЛ-0,4 кВ від МТП-318 АВ-1 смт. Гвардійське, дільниця Гвардійська, ПвРЕМ</t>
  </si>
  <si>
    <t>І.1.1.6.25</t>
  </si>
  <si>
    <t>Реконструкція ПЛ-0,4 кВ від ЗТП-182 РБ-2 №Л-302 смт. Гвардійське, дільниця Гвардійська, ПвРЕМ</t>
  </si>
  <si>
    <t>І.1.1.6.26</t>
  </si>
  <si>
    <t>Реконструкція ПЛ-0,4 кВ від ЗТП-180 РБ-2 №Л-350  смт. Гвардійське, дільниця Гвардійська, ПвРЕМ</t>
  </si>
  <si>
    <t>І.1.1.6.27</t>
  </si>
  <si>
    <t>Реконструкція ПЛ-0,4 кВ від ЗТП-168 РБ-1 №Л-351  смт. Гвардійське, дільниця Гвардійська, ПвРЕМ</t>
  </si>
  <si>
    <t>І.1.1.6.28</t>
  </si>
  <si>
    <t>Реконструкція ПЛ-0,4 кВ від ЗТП-1 АВ-6 смт. Губініха, дільниця Гвардійська, ПвРЕМ</t>
  </si>
  <si>
    <t>І.1.1.6.29</t>
  </si>
  <si>
    <t>Реконструкція ПЛ-0,4 кВ від КТП-574 АВ-1  м. Новомосковськ, дільниця Гвардійська, ПвРЕМ</t>
  </si>
  <si>
    <t>І.1.1.6.30</t>
  </si>
  <si>
    <t>"Реконструкція ПЛ-0,4 кВ від КТП-3 РБ-2  с.Вільне, Криворізький район, КрРЕМ</t>
  </si>
  <si>
    <t>І.1.1.6.31</t>
  </si>
  <si>
    <t>Реконструкція ПЛ-0,4 кВ КТП-3 РБ-3 с.Вільне, Криворізький район, КрРЕМ</t>
  </si>
  <si>
    <t>І.1.1.6.32</t>
  </si>
  <si>
    <t>Реконструкція ПЛ-0,4 кВ ТП-19 РБ-4, м. Жовті Води, ЖвРЕМ</t>
  </si>
  <si>
    <t>І.1.1.6.33</t>
  </si>
  <si>
    <t>Реконструкція ПЛ-0,4 кВ від ТП-64 АВ-3, м. Жовті Води, ЖвРЕМ</t>
  </si>
  <si>
    <t>І.1.1.6.34</t>
  </si>
  <si>
    <t>Реконструкція ПЛ-0,4 кВ КТП-577 АВ-1 с. Хащеве, дільниця Гвардійська, ПвРЕМ</t>
  </si>
  <si>
    <t>І.1.1.6.35</t>
  </si>
  <si>
    <t>Реконструкція ПЛ-0,4 кВ від КТП-578 РБ-1 с. Хащеве, дільниця Гвардійська, ПвРЕМ</t>
  </si>
  <si>
    <t>І.1.1.6.36</t>
  </si>
  <si>
    <t>Реконструкція ПЛ-0,4 кВ ТП-148 АВ-3, м. Жовті Води, ЖвРЕМ</t>
  </si>
  <si>
    <t>І.1.2</t>
  </si>
  <si>
    <t>Технічне переоснащення (реконструкція) ПС</t>
  </si>
  <si>
    <t>І.1.2.1</t>
  </si>
  <si>
    <t>Технічне пероснащення ПС "№14" 35/6 кВ (заміна силового трансформатору 3Т, 4Т)</t>
  </si>
  <si>
    <t>шт</t>
  </si>
  <si>
    <t>І.1.2.2</t>
  </si>
  <si>
    <t>Технічне переоснащення ПС "НВ-ЦЗ" 35/6 кВ (заміна силового трансформатора 1Т)</t>
  </si>
  <si>
    <t>І.1.2.3</t>
  </si>
  <si>
    <t xml:space="preserve"> "Технічне переоснащення трансформаторної підстанції 35/6 кВ  "Стрічка" та експертиза ПКД</t>
  </si>
  <si>
    <t>шт.</t>
  </si>
  <si>
    <t>І.1.2.4</t>
  </si>
  <si>
    <t>Реконструкція підстанції з заміною МВ-150 на елегазові вимикачі 150 кВ на ПС 150/10/6 кВ "ПЛМ" та експертиза ПКД</t>
  </si>
  <si>
    <t>І.1.2.5</t>
  </si>
  <si>
    <t>І.1.2.6</t>
  </si>
  <si>
    <t xml:space="preserve"> Технічне переоснащення трансфоматорної підстанції 154/35/6 кВ "КПО"  ( заміна 1Т, 2Т) та експертиза ПКД</t>
  </si>
  <si>
    <t>І.1.2.7</t>
  </si>
  <si>
    <t>І.1.2.7.1</t>
  </si>
  <si>
    <t>1 етап - Будівництво ЛЕП-35 кВ, перепідключення ПС 35/6 кВ «С-35»;</t>
  </si>
  <si>
    <t>І.1.2.7.2</t>
  </si>
  <si>
    <t>2 етап -- Будівництво 2 сек. 35 кВ, монтаж 2Т, реконструкція 2 сек. 6 кВ</t>
  </si>
  <si>
    <t>І.1.2.7.3</t>
  </si>
  <si>
    <t>3 етап - Телемеханіка, РЗА, територія ПС</t>
  </si>
  <si>
    <t>І.1.2.8</t>
  </si>
  <si>
    <t>Технічне переоснащення ТП-10(6)/0,4 кВ з заміною трансформаторів, в т.ч.</t>
  </si>
  <si>
    <t>І.1.1.8.1</t>
  </si>
  <si>
    <t>Технічне переоснащення ТП - 6/0,4 кВ з заміною тр-ра типу ТМ-630/6/0,4 на тр-р типу ТМГ-630/6/0,4</t>
  </si>
  <si>
    <t>ТП-25           2Т</t>
  </si>
  <si>
    <t>ТП-14П      1Т</t>
  </si>
  <si>
    <t>ТП-ГПТУ    1Т</t>
  </si>
  <si>
    <t>ТП-13  1Т</t>
  </si>
  <si>
    <t>ТП-6     1Т</t>
  </si>
  <si>
    <t>ТП-10   1Т</t>
  </si>
  <si>
    <t>ТП-11            2Т</t>
  </si>
  <si>
    <t>ТП-124          2Т</t>
  </si>
  <si>
    <t>ТП-207 1Т</t>
  </si>
  <si>
    <t>ТП-223  1Т</t>
  </si>
  <si>
    <t>ТП-228         1Т,  2Т</t>
  </si>
  <si>
    <t>ТП-238         1Т,  2Т</t>
  </si>
  <si>
    <t>ТП-218        1Т, 2Т</t>
  </si>
  <si>
    <t>ТП-209  1Т</t>
  </si>
  <si>
    <t>ТП-122  1Т</t>
  </si>
  <si>
    <t>І.1.1.8.2</t>
  </si>
  <si>
    <t>Технічне переоснащення ТП - 10/0,4 кВ з заміною тр-ра типу ТМ-630/10/0,4 на тр-р типу ТМГ-630/10/0,4</t>
  </si>
  <si>
    <t xml:space="preserve">  ЗТП -180  1Т</t>
  </si>
  <si>
    <t xml:space="preserve">  ЗТП -180         2Т</t>
  </si>
  <si>
    <t>ЗТП-575          2Т</t>
  </si>
  <si>
    <t>ТП-5082    1Т</t>
  </si>
  <si>
    <t>ТП-5080          1Т</t>
  </si>
  <si>
    <t>ПС-16          1Т</t>
  </si>
  <si>
    <t>І.1.1.8.3</t>
  </si>
  <si>
    <t>Технічне переоснащення ТП-10/0,4 кВ з заміною тр-ра типу ТМ-400/10/0,4 на тр-р типу ТМГ-400/10/0,4</t>
  </si>
  <si>
    <t xml:space="preserve">  ЗТП - 175      1Т</t>
  </si>
  <si>
    <t>ЗТП-750          1Т</t>
  </si>
  <si>
    <t>ЗТП-71             1Т</t>
  </si>
  <si>
    <t>ЗТП-72            1Т</t>
  </si>
  <si>
    <t>ТП-16             2Т</t>
  </si>
  <si>
    <t>ТП-5081            1Т</t>
  </si>
  <si>
    <t>ЗТП-299                1Т</t>
  </si>
  <si>
    <t>КТП-199 (м. П'ятихатки)           1Т</t>
  </si>
  <si>
    <t>І.1.1.8.4</t>
  </si>
  <si>
    <t>Технічне переоснащення ТП-6/0,4 кВ з заміною тр-ра типу ТМ-400/6/0,4 на тр-р типу ТМГ-400/6/0,4</t>
  </si>
  <si>
    <t>ТП-1</t>
  </si>
  <si>
    <t>ТП-6/8                   1Т, 2Т</t>
  </si>
  <si>
    <t>ТП-6</t>
  </si>
  <si>
    <t>ТП-13Л                1Т,  2Т</t>
  </si>
  <si>
    <t xml:space="preserve">  ЗТП - 2</t>
  </si>
  <si>
    <t>ЗТП-4</t>
  </si>
  <si>
    <t>ЗТП-319</t>
  </si>
  <si>
    <t>ТП-15А</t>
  </si>
  <si>
    <t>ТП-17</t>
  </si>
  <si>
    <t>ТП-20</t>
  </si>
  <si>
    <t>ТП-21              1Т, 2Т</t>
  </si>
  <si>
    <t>ЗТП-160</t>
  </si>
  <si>
    <t>ЗТП-177</t>
  </si>
  <si>
    <t>ТП-211</t>
  </si>
  <si>
    <t>ТП-103</t>
  </si>
  <si>
    <t>ТП-104</t>
  </si>
  <si>
    <t>ТП-107             1Т,  2Т</t>
  </si>
  <si>
    <t>ТП-109</t>
  </si>
  <si>
    <t>ТП-110</t>
  </si>
  <si>
    <t>ТП-113</t>
  </si>
  <si>
    <t>ТП-117</t>
  </si>
  <si>
    <t>ТП-119</t>
  </si>
  <si>
    <t>ТП-120</t>
  </si>
  <si>
    <t>ТП-121</t>
  </si>
  <si>
    <t>ТП-122           1Т,  2Т</t>
  </si>
  <si>
    <t>ТП-123            1Т,  2Т</t>
  </si>
  <si>
    <t>ТП-133</t>
  </si>
  <si>
    <t>ТП-138                1Т,  2Т</t>
  </si>
  <si>
    <t>ТП-200                1Т,  2Т</t>
  </si>
  <si>
    <t>ТП-204</t>
  </si>
  <si>
    <t>ТП-205</t>
  </si>
  <si>
    <t>ТП-208            1Т,  2Т</t>
  </si>
  <si>
    <t>ТП-210</t>
  </si>
  <si>
    <t>ТП-213</t>
  </si>
  <si>
    <t>ТП-216            1Т,  2Т</t>
  </si>
  <si>
    <t>ТП-220</t>
  </si>
  <si>
    <t>ТП-224</t>
  </si>
  <si>
    <t>ТП-240</t>
  </si>
  <si>
    <t>ТП-242</t>
  </si>
  <si>
    <t>ТП-244</t>
  </si>
  <si>
    <t>ТП-246            1Т,  2Т</t>
  </si>
  <si>
    <t>ТП-304</t>
  </si>
  <si>
    <t>КТП-305А</t>
  </si>
  <si>
    <t>ТП-316</t>
  </si>
  <si>
    <t>ТП-332</t>
  </si>
  <si>
    <t>ТП-2ш</t>
  </si>
  <si>
    <t>ТП-7ш</t>
  </si>
  <si>
    <t>ТП-736ш</t>
  </si>
  <si>
    <t>ТП-772ш</t>
  </si>
  <si>
    <t>ТП-4к</t>
  </si>
  <si>
    <t>ТП-66</t>
  </si>
  <si>
    <t>ТП-112               1Т,  2Т</t>
  </si>
  <si>
    <t>ТП-129</t>
  </si>
  <si>
    <t>ТП-183</t>
  </si>
  <si>
    <t>ТП-45</t>
  </si>
  <si>
    <t>ТП-131</t>
  </si>
  <si>
    <t>І.1.1.8.5</t>
  </si>
  <si>
    <t>Технічне переоснащення ТП-6/0,4 кВ з заміною тр-ра типу ТМ-1000/6/0,4 на тр-р типу ТМГ-1000/6/0,4</t>
  </si>
  <si>
    <t xml:space="preserve">ПС-5 3Т </t>
  </si>
  <si>
    <t xml:space="preserve">ПС-5 4Т </t>
  </si>
  <si>
    <t xml:space="preserve">І.2 </t>
  </si>
  <si>
    <t>Проєктні роботи</t>
  </si>
  <si>
    <t>І.2.1</t>
  </si>
  <si>
    <t>І.2.2</t>
  </si>
  <si>
    <t>І.2.3</t>
  </si>
  <si>
    <t>І.2.4</t>
  </si>
  <si>
    <t>І.2.5</t>
  </si>
  <si>
    <t>І.2.6</t>
  </si>
  <si>
    <t>І.2.7</t>
  </si>
  <si>
    <t>І.2.8</t>
  </si>
  <si>
    <t>І.2.9</t>
  </si>
  <si>
    <t>І.2.10</t>
  </si>
  <si>
    <t>І.2.11</t>
  </si>
  <si>
    <t>І.2.12</t>
  </si>
  <si>
    <t>І.2.13</t>
  </si>
  <si>
    <t>І.2.14</t>
  </si>
  <si>
    <t>І.2.15</t>
  </si>
  <si>
    <t>І.2.16</t>
  </si>
  <si>
    <t>І.2.17</t>
  </si>
  <si>
    <t>І.2.18</t>
  </si>
  <si>
    <t>І.2.19</t>
  </si>
  <si>
    <t>І.2.20</t>
  </si>
  <si>
    <t>І.2.21</t>
  </si>
  <si>
    <t>І.2.22</t>
  </si>
  <si>
    <t>І.2.23</t>
  </si>
  <si>
    <t>І.2.24</t>
  </si>
  <si>
    <t>І.2.25</t>
  </si>
  <si>
    <t>І.2.26</t>
  </si>
  <si>
    <t>І.2.27</t>
  </si>
  <si>
    <t>І.2.28</t>
  </si>
  <si>
    <t>І.2.29</t>
  </si>
  <si>
    <t>І.2.30</t>
  </si>
  <si>
    <t>І.2.31</t>
  </si>
  <si>
    <t>І.2.32</t>
  </si>
  <si>
    <t>І.2.33</t>
  </si>
  <si>
    <t>І.2.34</t>
  </si>
  <si>
    <t>І.2.35</t>
  </si>
  <si>
    <t>Коригування проєкту  "Технічне переоснащення підстанції ПС "Наклонноствольна"(заміна ОД,КЗ на елегаз, розёєднувачі та ін.)</t>
  </si>
  <si>
    <t>Усього по розділу І</t>
  </si>
  <si>
    <t>II. Заходи зі зниження нетехнічних витрат електричної енергії</t>
  </si>
  <si>
    <t>ІІ.1</t>
  </si>
  <si>
    <t>Зниження понаднармотивних втрат електроенергії в т.ч.</t>
  </si>
  <si>
    <t xml:space="preserve">ІІ.1.1 </t>
  </si>
  <si>
    <t>Покращення обліку електроенергії.</t>
  </si>
  <si>
    <t>ІІ.1.1.1</t>
  </si>
  <si>
    <t>Улаштування однофазних (без вартості лічильників) вводів в будинки з застосуванням СІП.</t>
  </si>
  <si>
    <t>ІІ.1.1.2</t>
  </si>
  <si>
    <t>Улаштування трифазних вводів (без вартості лічильників) в будинки з застосуванням СІП та встановленням ФШО.</t>
  </si>
  <si>
    <t>ІІ.2</t>
  </si>
  <si>
    <t>Створення АСКОЕ побутових споживачів</t>
  </si>
  <si>
    <t>ІІ.2.1</t>
  </si>
  <si>
    <t>Лічильник однофазний типу НІК 2104 або аналог</t>
  </si>
  <si>
    <t>ІІ.2.2</t>
  </si>
  <si>
    <t>Лічильник трифазний типу НІК 2303 або аналог</t>
  </si>
  <si>
    <t>ІІ.2.3</t>
  </si>
  <si>
    <t>Маршрутизатор для  однофазних електронних лічильників з функцією Smart</t>
  </si>
  <si>
    <t>ІІ.3</t>
  </si>
  <si>
    <t>Закупівля обладнання під АСКОЕ (періметр)</t>
  </si>
  <si>
    <t>ІІ.3.1</t>
  </si>
  <si>
    <t>Мікро ПК Izodrom PC</t>
  </si>
  <si>
    <t>ІІ.3.2</t>
  </si>
  <si>
    <t>Лічильник типу EPQS 122.XX.17LL або аналог</t>
  </si>
  <si>
    <t>ІІ.3.3</t>
  </si>
  <si>
    <t>Модем типу iRZ ATM-21.А в комплекті з блоком живлення, проводами підключення, програмним забезпеченням або аналог.</t>
  </si>
  <si>
    <t>ІІ.4</t>
  </si>
  <si>
    <t>Модернізація лабораторії для перевірки комерційного обліку</t>
  </si>
  <si>
    <t>ІІ.4.1</t>
  </si>
  <si>
    <t>ІІ.4.2</t>
  </si>
  <si>
    <t>ІІ.4.3</t>
  </si>
  <si>
    <t>ІІ.4.4</t>
  </si>
  <si>
    <t>ІІ.5</t>
  </si>
  <si>
    <t>Закупівля обладнання для оновлення лабораторії з повірки трансформаторів струму та напруги</t>
  </si>
  <si>
    <t>ІІ.5.1</t>
  </si>
  <si>
    <t>Джерело струму автоматичне СА3600</t>
  </si>
  <si>
    <t>ІІ.5.2</t>
  </si>
  <si>
    <t xml:space="preserve">Трансформатор напруги еталонний СА921-35 </t>
  </si>
  <si>
    <t>ІІ.5.3</t>
  </si>
  <si>
    <t>Пульт керування СА 3700.</t>
  </si>
  <si>
    <t>ІІ.5.4</t>
  </si>
  <si>
    <t>Магазин навантажень СА5055.</t>
  </si>
  <si>
    <t>ІІ.5.5</t>
  </si>
  <si>
    <t>Трансформатор напруги підвищуючий СА911-35.</t>
  </si>
  <si>
    <t>Усього по розділу II:</t>
  </si>
  <si>
    <t>III. Впровадження та розвиток АСДТК</t>
  </si>
  <si>
    <t>III.1</t>
  </si>
  <si>
    <t>Впровадження комплексy АСДTK  (ЦРП-2)</t>
  </si>
  <si>
    <t>Усього по розділу III:</t>
  </si>
  <si>
    <t>IV. Впровадження та розвиток інформаційних технологій</t>
  </si>
  <si>
    <t>ІV.1</t>
  </si>
  <si>
    <t>Модернізація існуючих та закупівля нових засобів комп'ютеризації, у т.ч.:</t>
  </si>
  <si>
    <t>IV.1.1</t>
  </si>
  <si>
    <t>Закупівля нових робочих станцій:</t>
  </si>
  <si>
    <t>IV.1.1.1</t>
  </si>
  <si>
    <t>Блок ПК</t>
  </si>
  <si>
    <t>IV.1.1.2</t>
  </si>
  <si>
    <t>Монітор 24</t>
  </si>
  <si>
    <t>IV.1.1.3</t>
  </si>
  <si>
    <t xml:space="preserve">Ноутбук </t>
  </si>
  <si>
    <t>IV.1.2</t>
  </si>
  <si>
    <t>Інші засоби комп'ютеризації</t>
  </si>
  <si>
    <t>IV.1.2.1</t>
  </si>
  <si>
    <t>МФУ А4 Лазерний</t>
  </si>
  <si>
    <t>IV.1.2.2</t>
  </si>
  <si>
    <t>МФУ А4 Лазерний color</t>
  </si>
  <si>
    <t>IV.1.2.3</t>
  </si>
  <si>
    <t>МФУ А3 Лазерний</t>
  </si>
  <si>
    <t>ІV.2</t>
  </si>
  <si>
    <t>Модернізація прикладного програмного забезпечення, у т.ч.:</t>
  </si>
  <si>
    <t>IV.2.1</t>
  </si>
  <si>
    <t xml:space="preserve">Розробка та впровадження модулю "Електронна черга" 
ПК  "Колл-центер "ПрАТ "ПЕЕМ ЦЕК" 
</t>
  </si>
  <si>
    <t>IV.2.2</t>
  </si>
  <si>
    <t>Впровадження SAP IS-U</t>
  </si>
  <si>
    <t>IV.2.3</t>
  </si>
  <si>
    <t>Закупівля ліцензій програм SAP</t>
  </si>
  <si>
    <t>IV.2.4</t>
  </si>
  <si>
    <t>Програма антивірусного та мережевого захисту/Fortinet FortiGate-VM02 (FG-VM02)</t>
  </si>
  <si>
    <t>Усього по розділу IV:</t>
  </si>
  <si>
    <t>V. Впровадження та розвиток систем зв'язку</t>
  </si>
  <si>
    <t>V.1</t>
  </si>
  <si>
    <t xml:space="preserve"> Впровадження та розвиток систем зв'язку</t>
  </si>
  <si>
    <t>V.1.1</t>
  </si>
  <si>
    <t xml:space="preserve">Маршрутизатори </t>
  </si>
  <si>
    <t>V.1.2</t>
  </si>
  <si>
    <t>IP телефон</t>
  </si>
  <si>
    <t>Усього по розділу V:</t>
  </si>
  <si>
    <t>VI. Модернізація та закупівля колісної техніки</t>
  </si>
  <si>
    <t>VI.1</t>
  </si>
  <si>
    <t>Автогідропідіймач Модель  Comet 19 на базі Iveco Daily або аналог</t>
  </si>
  <si>
    <t>VI.2</t>
  </si>
  <si>
    <t>Бурильно - кранова установка БКУ-2МК-Т на базі трактора ХТА - 200 або аналог</t>
  </si>
  <si>
    <t>VI.3</t>
  </si>
  <si>
    <t>Легковий автомобіль Renault Logan MCV універсал або аналог</t>
  </si>
  <si>
    <t>VI.4</t>
  </si>
  <si>
    <t>АВТО для лабораторії</t>
  </si>
  <si>
    <t>Усього по розділу VI:</t>
  </si>
  <si>
    <t>VII. Інше</t>
  </si>
  <si>
    <t>VII.1</t>
  </si>
  <si>
    <t>Обладнання, що не вимагає монтажу</t>
  </si>
  <si>
    <t>VII.1.1</t>
  </si>
  <si>
    <t>Пристрій прогрузки автоматичних вимикачів УПА-1 або аналог</t>
  </si>
  <si>
    <t>VII.1.2</t>
  </si>
  <si>
    <t>Прилади для вимірювання та моніторингу параметрів якості електричної енергії.</t>
  </si>
  <si>
    <t>VII.1.2.1</t>
  </si>
  <si>
    <t>Реєстратор якості електричної енергії Metrel MI 2885 EU (однофазний), або аналог.</t>
  </si>
  <si>
    <t>VII.1.2.2</t>
  </si>
  <si>
    <t>Прилад для вимірювання показників якості електричної енергії  типу SATEC РМ175  (трифазний), або аналог</t>
  </si>
  <si>
    <t>VII.1.3</t>
  </si>
  <si>
    <t>Квадрокоптер DJI Mavic 2 Enterprise Dual  с инновационным пультом DJI Smart Controller, або аналог.</t>
  </si>
  <si>
    <t>VII.1.4</t>
  </si>
  <si>
    <t>Трасошукач С.А.Т.4 +&amp; Genny4, або аналог</t>
  </si>
  <si>
    <t>VII.1.5</t>
  </si>
  <si>
    <t>Кущоріз Husgvarna 555FX, або аналог</t>
  </si>
  <si>
    <t>VII.1.6</t>
  </si>
  <si>
    <t>Усього по розділу VII:</t>
  </si>
  <si>
    <t>Усього по програмі:</t>
  </si>
  <si>
    <t>Розробка проєкт ної документації "Будівництво КЛ-6кВ ТП-232 до ТП-310 м. Дніпро ДнРЕМ"</t>
  </si>
  <si>
    <t>Розробка проєкт ної документації "Модернізації  ЦРП-1 з встановленням секційного вакуумного вимикача, м. Дніпро, ДнРЕМ"</t>
  </si>
  <si>
    <t>Розробка проєкт ної документації "Модернізації   ЦРП-3 з встановленням секційного вакуумного вимикача, м. Дніпро, ДнРЕМ"</t>
  </si>
  <si>
    <t>Розробка проєкт ної документації "Реконструкція КТП-11к з заміною на двотрансформаторне КТПГС-6/2х630 кВА"</t>
  </si>
  <si>
    <t>Розробка проєкт ної документації "Реконструкція  ділянки КЛ-6 кВ ТЕЦ ЮМЗ Ф-79, 33, 58, 80 - ЦРП-2 ком. 17, 30, 10, 3,  на території ДП ПО "ПМЗ ім. О.М. Макарова". м. Дніпро, ДнРЕМ</t>
  </si>
  <si>
    <t>Розробка проєкт ної документації "Будівництво КЛ-6 кВ КТП-334 до підстанції ТОВ «НЕОПАК ГРУП»  м. Дніпро, ДнРЕМ</t>
  </si>
  <si>
    <t>Розробка проєкт ної документації "Впровадження комплексу АСДТК на ПС-35/10 кВ "Сельстрой"  м. Дніпро, ДнРЕМ</t>
  </si>
  <si>
    <t>Розробка проєкт ної документації "Будівництво КТП - 6/0,4 кВ для живлення гуртожитку по просп. Б. Хмельницького,142"  м. Дніпро, ДнРЕМ</t>
  </si>
  <si>
    <t>Розробка проєкт ної документації "Реконструкція КЛ- 6 кВ від ТП-111  ком.1 до ТП-112 ком.4  м. Дніпро"</t>
  </si>
  <si>
    <t>Розробка проєкт ної документації " Винос КЛ-10кВ ЦРП-5 Ф-24, Ф-44 з території Дніпропресс  на вул. Пересова, проїзд О.Гальченко, м. Дніпро, ДнРЕМ"</t>
  </si>
  <si>
    <t>Розробка проєкт ної документації "Реконструкція КЛ-0,4кВ ТП-664 РБ-15 до РЩ ж/б Б.Хмельницького 119 та КЛ-0,4кВ від РЩ ж/б Б.Хмельницького 119 до РЩ ж/б Б.Хмельницького 123, м. Дніпро, ДнРЕМ"</t>
  </si>
  <si>
    <t>Розробка проєкт ної документації "Реконструкція КЛ-0,4кВ ТП-202 РБ-1 до РЩ ж/б Б.Хмельницького 26, м. Дніпро, ДнРЕМ"</t>
  </si>
  <si>
    <t>Розробка проєкт ної документації "Реконструкція КЛ-0,4кВ ТП-32 РБ-14 до РЩ ж/б К.Мамая 30, м. Дніпро, ДнРЕМ"</t>
  </si>
  <si>
    <t>Розробка проєкт ної документації "Реконструкція КЛ-6кВ ТП-23Ш ком.2-ТП-СПТУ-51 ком.4, м. Дніпро, ДнРЕМ"</t>
  </si>
  <si>
    <t>Розробка проєкт ної документації "Реконструкція КЛ-6кВ ТП-102 ком.3-ТП-109 ком.2, м. Дніпро, ДнРЕМ"</t>
  </si>
  <si>
    <t>Розробка проєкт ної документації  "Модернізація РУ-6 кВ ЦРП-2 з заміною в ком.20, ком. 30 масляних вимикачів на ваккумні м.Дніпро, ДнРЕМ"</t>
  </si>
  <si>
    <t>Розробка проєкт ної документації "Будівництво КТП для розвантаження  ПЛ-0,4 кВ ТП-21 АВ-1 та ПЛ-0,4 кВ ТП-46 РБ-4, РБ-6  м. Жовті Води, ЖвРЕМ"</t>
  </si>
  <si>
    <t>Розробка проєкт ної документації "Реконструкція КЛ-6 кВ ТП-21 ком. № 4 → ТП-32 ком. №2, м. Жовті Води, ЖвРЕМ"</t>
  </si>
  <si>
    <t>Розробка проєкт ної документації "Реконструкція КЛ-0,4 кВ ТП-195 РБ-5, РБ-24 – вул. М. Грушевського, 36 – 40. м Жовті Води".</t>
  </si>
  <si>
    <t>Розробка проєкт ної документації "Будівництво розвантажувального КТП для переведення навантаження ПЛ-0,4 кВ ТП-9 РБ-11, РБ-20. м. Павлоград, ПвРЕМ"</t>
  </si>
  <si>
    <t>Розробка проєкт ної документації "Реконструкція КЛ-0,4 кВ ЗТП-164 АВ-8  до будинку №1 по вул. Спортивна, смт. Дніпровське, ВгРЕМ"</t>
  </si>
  <si>
    <t>Розробка проєкт ної документації "Реконструкція КЛ-10 кВ Л-143 ЗТП-153 ком. №3 - КТП-179 смт. Гвардійське, дільниця Гвардійська, ПвРЕМ"</t>
  </si>
  <si>
    <t>Розробка проєкт ної документації "Реконструкція КЛ-10 кВ Л-144 ЗТП-154 ком. № 1 - ЗТП-153 ком. № 1, смт. Гвардійське,  дільниця Гвардійська, ПвРЕМ"</t>
  </si>
  <si>
    <t>Розробка проєкт ної документації "Реконструкція ПЛ-10 кВ Л-60 КТП-151  - КТП-179, с. Орловщина,  дільниця Гвардійська, ПвРЕМ"</t>
  </si>
  <si>
    <t>Розробка проєкт ної документації "Будівництво КЛ-0,4 кВ ЗТП-177 АВ-2 до будиноку №2 по вул. Шкільна, смт. Дніпровське, ВгРЕМ"</t>
  </si>
  <si>
    <t>Розробка проєкт ної документації "Модернізація ЗРУ-1 РУ-10 кВ ПС "Сельстрой" з заміною в  ком.3; 4; 9; 12; 14; 15; 17; 18; 19; 20; 22 масляних вимикачів та в ком. 6 вимикача навантаження на ваккумні - 12 шт, дільниця Партизанська, ДнРЕМ"</t>
  </si>
  <si>
    <t>Розробка проєкт ної документації "Модернізація РУ-6 кВ ПС-30 з заміною масляних вимикачів на вакуумні 7 шт., м. Жовті Води, ЖвРЕМ"</t>
  </si>
  <si>
    <t>Розробка проєкт ної документації "Модернізація РУ-6 кВ ПС-10 з заміною масляних вимикачів на вакуумні 7 шт., м. Жовті Води, ЖвРЕМ"</t>
  </si>
  <si>
    <t>Коригування робочого проєкт у "Реконструкция КЛ-6 кВ КП-28 яч.1 - ТП-140 яч.5, КЛ-6 кВ КП-28 яч.15 - ТП-140 яч.6, г. Днепропетровск"</t>
  </si>
  <si>
    <t>Коригування робочого проєкт у "Реконструкция КЛ-6 кВ ЦРП-2 яч.22 - ТП-246 яч.3 м. Дніпропетровськ"</t>
  </si>
  <si>
    <t>Коригування робочого проєкт у "Реконструкция ВЛ - 0,4 кВ от ТП-22 прис. А-1, А-3 с использованием СИП, г. Желтые Воды"</t>
  </si>
  <si>
    <t>Коригуванняробочого проєкт у "Реконструкція ПЛ-6 кВ Л-5-29 від ком.14 ПС 35/6 №5 до ком. 10 ПС 35/6 кВ №29 м. Жовті Води"</t>
  </si>
  <si>
    <t>Розробка проєкт ної документації "Технічне переоснащення ПС-35/6 кВ «Чешка» (заміна силових трансформаторів)</t>
  </si>
  <si>
    <t>Розробка проєкт ної документації "Технічне переоснащення ПС-150 кВ «Наклонносвольна» (заміна тр-рів)</t>
  </si>
  <si>
    <t xml:space="preserve">  ПрАТ «ПЕЕМ «ЦЕК» повідомляє про початок відкритого обговорення проєкту інвестиційної програми на 2021 рік. 
Пропозиції та зауваження щодо оприлюдненого проєкту  надсилати на адресу:                        вул. Дмитра Кедріна, 28 м. Дніпро, 49008, або на e-mail: kanc@cek.dp.ua                                                               у період з 25.06.2020 до 08.07.2020.  </t>
  </si>
  <si>
    <t>Бензогенератор  HHY 7050F(5,5 КВТ)</t>
  </si>
  <si>
    <t xml:space="preserve">Реконструкція підстанції 35/6 кВ "С-35" м. Жовті Води, Дніпропетровської обл. та експертиза ПКД  в т.ч. </t>
  </si>
  <si>
    <t>Реконструкція ПЛ-0,4 кВ з заміною проводу на СІП:</t>
  </si>
  <si>
    <t>Орієнтовна вартість, тис. грн. (без ПДВ)</t>
  </si>
  <si>
    <t>Технічне пероснащення  трансформаторної підстанції 150/10/6 кВ "ПЛМ" (заміна 1Т) та експертиза</t>
  </si>
  <si>
    <t>Зразковий переносний лічильник типу МТ-310 (Zera), або аналог.</t>
  </si>
  <si>
    <t>Портативний аналізатор спектру FPH, або аналог, або аналог</t>
  </si>
  <si>
    <t>Ручна направлена антена HE400, або аналог.</t>
  </si>
  <si>
    <t>Скануючий приймач AOR AR8200 Mk3, або аналог.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</si>
</sst>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г_р_н_._-;\-* #,##0.00\ _г_р_н_._-;_-* &quot;-&quot;??\ _г_р_н_._-;_-@_-"/>
    <numFmt numFmtId="165" formatCode="\ #,##0.00&quot;         &quot;;\-#,##0.00&quot;         &quot;;&quot; -&quot;#&quot;         &quot;;@\ "/>
    <numFmt numFmtId="166" formatCode="_-* #,##0.00\ _г_р_н_._-;\-* #,##0.00\ _г_р_н_._-;_-* \-??\ _г_р_н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Arial"/>
      <family val="2"/>
    </font>
    <font>
      <sz val="10"/>
      <name val="Mangal"/>
      <family val="2"/>
      <charset val="204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8" fillId="0" borderId="0" applyBorder="0" applyAlignment="0" applyProtection="0"/>
    <xf numFmtId="0" fontId="10" fillId="0" borderId="0"/>
    <xf numFmtId="0" fontId="1" fillId="0" borderId="0"/>
    <xf numFmtId="0" fontId="5" fillId="0" borderId="0"/>
    <xf numFmtId="0" fontId="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4" fontId="4" fillId="0" borderId="1" xfId="3" applyNumberFormat="1" applyFont="1" applyFill="1" applyBorder="1" applyAlignment="1">
      <alignment horizontal="center" vertical="center"/>
    </xf>
    <xf numFmtId="4" fontId="4" fillId="0" borderId="10" xfId="3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4" fontId="4" fillId="2" borderId="10" xfId="3" applyNumberFormat="1" applyFont="1" applyFill="1" applyBorder="1" applyAlignment="1">
      <alignment horizontal="center" vertical="center"/>
    </xf>
    <xf numFmtId="4" fontId="4" fillId="3" borderId="1" xfId="3" applyNumberFormat="1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1" fontId="3" fillId="0" borderId="6" xfId="3" applyNumberFormat="1" applyFont="1" applyFill="1" applyBorder="1" applyAlignment="1"/>
    <xf numFmtId="0" fontId="3" fillId="0" borderId="7" xfId="3" applyFont="1" applyFill="1" applyBorder="1" applyAlignment="1"/>
    <xf numFmtId="4" fontId="3" fillId="0" borderId="7" xfId="3" applyNumberFormat="1" applyFont="1" applyFill="1" applyBorder="1" applyAlignment="1"/>
    <xf numFmtId="0" fontId="4" fillId="0" borderId="7" xfId="3" applyFont="1" applyFill="1" applyBorder="1" applyAlignment="1"/>
    <xf numFmtId="1" fontId="3" fillId="5" borderId="1" xfId="31" applyNumberFormat="1" applyFont="1" applyFill="1" applyBorder="1" applyAlignment="1">
      <alignment horizontal="center" vertical="center" wrapText="1"/>
    </xf>
    <xf numFmtId="2" fontId="3" fillId="5" borderId="1" xfId="31" applyNumberFormat="1" applyFont="1" applyFill="1" applyBorder="1" applyAlignment="1">
      <alignment horizontal="left" vertical="center" wrapText="1"/>
    </xf>
    <xf numFmtId="4" fontId="3" fillId="5" borderId="1" xfId="31" applyNumberFormat="1" applyFont="1" applyFill="1" applyBorder="1" applyAlignment="1">
      <alignment horizontal="left" vertical="center" wrapText="1"/>
    </xf>
    <xf numFmtId="2" fontId="4" fillId="5" borderId="1" xfId="31" applyNumberFormat="1" applyFont="1" applyFill="1" applyBorder="1" applyAlignment="1">
      <alignment horizontal="left" vertical="center" wrapText="1"/>
    </xf>
    <xf numFmtId="4" fontId="3" fillId="5" borderId="1" xfId="31" applyNumberFormat="1" applyFont="1" applyFill="1" applyBorder="1" applyAlignment="1">
      <alignment horizontal="center" vertical="center" wrapText="1"/>
    </xf>
    <xf numFmtId="1" fontId="15" fillId="5" borderId="1" xfId="1" applyNumberFormat="1" applyFont="1" applyFill="1" applyBorder="1" applyAlignment="1">
      <alignment horizontal="center" vertical="center" wrapText="1"/>
    </xf>
    <xf numFmtId="2" fontId="15" fillId="5" borderId="1" xfId="1" applyNumberFormat="1" applyFont="1" applyFill="1" applyBorder="1" applyAlignment="1">
      <alignment horizontal="center" vertical="center" wrapText="1"/>
    </xf>
    <xf numFmtId="4" fontId="16" fillId="5" borderId="1" xfId="1" applyNumberFormat="1" applyFont="1" applyFill="1" applyBorder="1" applyAlignment="1">
      <alignment horizontal="center" vertical="center" wrapText="1"/>
    </xf>
    <xf numFmtId="4" fontId="15" fillId="5" borderId="1" xfId="1" applyNumberFormat="1" applyFont="1" applyFill="1" applyBorder="1" applyAlignment="1">
      <alignment horizontal="center" vertical="center" wrapText="1"/>
    </xf>
    <xf numFmtId="1" fontId="16" fillId="2" borderId="10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2" fontId="16" fillId="2" borderId="10" xfId="1" applyNumberFormat="1" applyFont="1" applyFill="1" applyBorder="1" applyAlignment="1">
      <alignment horizontal="left" vertical="center" wrapText="1"/>
    </xf>
    <xf numFmtId="2" fontId="16" fillId="2" borderId="10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left"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6" fillId="0" borderId="10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2" fontId="3" fillId="5" borderId="1" xfId="31" applyNumberFormat="1" applyFont="1" applyFill="1" applyBorder="1" applyAlignment="1">
      <alignment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2" fontId="4" fillId="5" borderId="1" xfId="31" applyNumberFormat="1" applyFont="1" applyFill="1" applyBorder="1" applyAlignment="1">
      <alignment vertical="center" wrapText="1"/>
    </xf>
    <xf numFmtId="2" fontId="4" fillId="2" borderId="10" xfId="31" applyNumberFormat="1" applyFont="1" applyFill="1" applyBorder="1" applyAlignment="1">
      <alignment horizontal="center" vertical="center" wrapText="1"/>
    </xf>
    <xf numFmtId="4" fontId="4" fillId="6" borderId="10" xfId="1" applyNumberFormat="1" applyFont="1" applyFill="1" applyBorder="1" applyAlignment="1">
      <alignment horizontal="center" vertical="center" wrapText="1"/>
    </xf>
    <xf numFmtId="1" fontId="16" fillId="0" borderId="10" xfId="1" applyNumberFormat="1" applyFont="1" applyBorder="1" applyAlignment="1">
      <alignment horizontal="center" vertical="center" wrapText="1"/>
    </xf>
    <xf numFmtId="2" fontId="17" fillId="2" borderId="10" xfId="1" applyNumberFormat="1" applyFont="1" applyFill="1" applyBorder="1" applyAlignment="1">
      <alignment horizontal="left" vertical="center" wrapText="1"/>
    </xf>
    <xf numFmtId="2" fontId="17" fillId="2" borderId="10" xfId="12" applyNumberFormat="1" applyFont="1" applyFill="1" applyBorder="1" applyAlignment="1">
      <alignment horizontal="left" vertical="center" wrapText="1"/>
    </xf>
    <xf numFmtId="2" fontId="6" fillId="2" borderId="10" xfId="12" applyNumberFormat="1" applyFont="1" applyFill="1" applyBorder="1" applyAlignment="1">
      <alignment horizontal="left" vertical="center" wrapText="1"/>
    </xf>
    <xf numFmtId="4" fontId="17" fillId="2" borderId="10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2" fontId="16" fillId="2" borderId="10" xfId="12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2" fontId="4" fillId="3" borderId="1" xfId="3" applyNumberFormat="1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>
      <alignment horizontal="center" vertical="center"/>
    </xf>
    <xf numFmtId="2" fontId="3" fillId="0" borderId="7" xfId="3" applyNumberFormat="1" applyFont="1" applyFill="1" applyBorder="1" applyAlignment="1"/>
    <xf numFmtId="4" fontId="14" fillId="0" borderId="7" xfId="3" applyNumberFormat="1" applyFont="1" applyFill="1" applyBorder="1" applyAlignment="1"/>
    <xf numFmtId="4" fontId="4" fillId="0" borderId="7" xfId="3" applyNumberFormat="1" applyFont="1" applyFill="1" applyBorder="1" applyAlignment="1"/>
    <xf numFmtId="1" fontId="3" fillId="5" borderId="1" xfId="3" applyNumberFormat="1" applyFont="1" applyFill="1" applyBorder="1" applyAlignment="1">
      <alignment horizontal="center"/>
    </xf>
    <xf numFmtId="2" fontId="3" fillId="5" borderId="1" xfId="3" applyNumberFormat="1" applyFont="1" applyFill="1" applyBorder="1" applyAlignment="1"/>
    <xf numFmtId="4" fontId="3" fillId="5" borderId="1" xfId="3" applyNumberFormat="1" applyFont="1" applyFill="1" applyBorder="1" applyAlignment="1"/>
    <xf numFmtId="4" fontId="4" fillId="5" borderId="1" xfId="3" applyNumberFormat="1" applyFont="1" applyFill="1" applyBorder="1" applyAlignment="1"/>
    <xf numFmtId="4" fontId="3" fillId="5" borderId="1" xfId="3" applyNumberFormat="1" applyFont="1" applyFill="1" applyBorder="1" applyAlignment="1">
      <alignment horizontal="center"/>
    </xf>
    <xf numFmtId="1" fontId="3" fillId="4" borderId="6" xfId="3" applyNumberFormat="1" applyFont="1" applyFill="1" applyBorder="1" applyAlignment="1">
      <alignment horizontal="center" vertical="center"/>
    </xf>
    <xf numFmtId="2" fontId="3" fillId="4" borderId="1" xfId="3" applyNumberFormat="1" applyFont="1" applyFill="1" applyBorder="1" applyAlignment="1">
      <alignment horizontal="left" vertical="center" wrapText="1"/>
    </xf>
    <xf numFmtId="2" fontId="4" fillId="4" borderId="1" xfId="3" applyNumberFormat="1" applyFont="1" applyFill="1" applyBorder="1" applyAlignment="1">
      <alignment horizontal="center" vertical="center"/>
    </xf>
    <xf numFmtId="4" fontId="4" fillId="4" borderId="1" xfId="3" applyNumberFormat="1" applyFont="1" applyFill="1" applyBorder="1" applyAlignment="1">
      <alignment horizontal="center" vertical="center"/>
    </xf>
    <xf numFmtId="4" fontId="3" fillId="4" borderId="1" xfId="3" applyNumberFormat="1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left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1" fontId="3" fillId="4" borderId="11" xfId="24" applyNumberFormat="1" applyFont="1" applyFill="1" applyBorder="1" applyAlignment="1">
      <alignment horizontal="center" vertical="center"/>
    </xf>
    <xf numFmtId="2" fontId="3" fillId="4" borderId="10" xfId="24" applyNumberFormat="1" applyFont="1" applyFill="1" applyBorder="1" applyAlignment="1">
      <alignment horizontal="left" vertical="center" wrapText="1"/>
    </xf>
    <xf numFmtId="2" fontId="4" fillId="4" borderId="10" xfId="24" applyNumberFormat="1" applyFont="1" applyFill="1" applyBorder="1" applyAlignment="1">
      <alignment horizontal="center" vertical="center"/>
    </xf>
    <xf numFmtId="1" fontId="4" fillId="4" borderId="10" xfId="24" applyNumberFormat="1" applyFont="1" applyFill="1" applyBorder="1" applyAlignment="1">
      <alignment horizontal="center" vertical="center"/>
    </xf>
    <xf numFmtId="2" fontId="3" fillId="4" borderId="10" xfId="24" applyNumberFormat="1" applyFont="1" applyFill="1" applyBorder="1" applyAlignment="1">
      <alignment horizontal="center" vertical="center"/>
    </xf>
    <xf numFmtId="1" fontId="4" fillId="0" borderId="11" xfId="24" applyNumberFormat="1" applyFont="1" applyFill="1" applyBorder="1" applyAlignment="1">
      <alignment horizontal="center" vertical="center"/>
    </xf>
    <xf numFmtId="2" fontId="4" fillId="2" borderId="10" xfId="24" applyNumberFormat="1" applyFont="1" applyFill="1" applyBorder="1" applyAlignment="1">
      <alignment horizontal="left" vertical="center" wrapText="1"/>
    </xf>
    <xf numFmtId="2" fontId="4" fillId="2" borderId="10" xfId="24" applyNumberFormat="1" applyFont="1" applyFill="1" applyBorder="1" applyAlignment="1">
      <alignment horizontal="center" vertical="center"/>
    </xf>
    <xf numFmtId="1" fontId="4" fillId="2" borderId="10" xfId="24" applyNumberFormat="1" applyFont="1" applyFill="1" applyBorder="1" applyAlignment="1">
      <alignment horizontal="center" vertical="center"/>
    </xf>
    <xf numFmtId="2" fontId="4" fillId="0" borderId="10" xfId="24" applyNumberFormat="1" applyFont="1" applyFill="1" applyBorder="1" applyAlignment="1">
      <alignment horizontal="center" vertical="center"/>
    </xf>
    <xf numFmtId="1" fontId="3" fillId="4" borderId="10" xfId="24" applyNumberFormat="1" applyFont="1" applyFill="1" applyBorder="1" applyAlignment="1">
      <alignment horizontal="center" vertical="center"/>
    </xf>
    <xf numFmtId="1" fontId="3" fillId="7" borderId="11" xfId="24" applyNumberFormat="1" applyFont="1" applyFill="1" applyBorder="1" applyAlignment="1">
      <alignment horizontal="center" vertical="center"/>
    </xf>
    <xf numFmtId="2" fontId="3" fillId="7" borderId="10" xfId="24" applyNumberFormat="1" applyFont="1" applyFill="1" applyBorder="1" applyAlignment="1">
      <alignment horizontal="left" vertical="center" wrapText="1"/>
    </xf>
    <xf numFmtId="2" fontId="3" fillId="7" borderId="10" xfId="24" applyNumberFormat="1" applyFont="1" applyFill="1" applyBorder="1" applyAlignment="1">
      <alignment horizontal="center" vertical="center"/>
    </xf>
    <xf numFmtId="1" fontId="3" fillId="7" borderId="10" xfId="24" applyNumberFormat="1" applyFont="1" applyFill="1" applyBorder="1" applyAlignment="1">
      <alignment horizontal="center" vertical="center"/>
    </xf>
    <xf numFmtId="1" fontId="4" fillId="2" borderId="8" xfId="24" applyNumberFormat="1" applyFont="1" applyFill="1" applyBorder="1" applyAlignment="1">
      <alignment horizontal="center" vertical="center"/>
    </xf>
    <xf numFmtId="1" fontId="3" fillId="3" borderId="4" xfId="3" applyNumberFormat="1" applyFont="1" applyFill="1" applyBorder="1" applyAlignment="1">
      <alignment vertical="center"/>
    </xf>
    <xf numFmtId="2" fontId="3" fillId="3" borderId="5" xfId="3" applyNumberFormat="1" applyFont="1" applyFill="1" applyBorder="1" applyAlignment="1">
      <alignment vertical="center"/>
    </xf>
    <xf numFmtId="4" fontId="3" fillId="3" borderId="5" xfId="3" applyNumberFormat="1" applyFont="1" applyFill="1" applyBorder="1" applyAlignment="1">
      <alignment vertical="center"/>
    </xf>
    <xf numFmtId="4" fontId="4" fillId="3" borderId="8" xfId="3" applyNumberFormat="1" applyFont="1" applyFill="1" applyBorder="1" applyAlignment="1">
      <alignment vertical="center"/>
    </xf>
    <xf numFmtId="4" fontId="3" fillId="3" borderId="3" xfId="3" applyNumberFormat="1" applyFont="1" applyFill="1" applyBorder="1" applyAlignment="1">
      <alignment horizontal="center" vertical="center"/>
    </xf>
    <xf numFmtId="2" fontId="4" fillId="2" borderId="1" xfId="7" applyNumberFormat="1" applyFont="1" applyFill="1" applyBorder="1" applyAlignment="1">
      <alignment horizontal="left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center" vertical="center" wrapText="1"/>
    </xf>
    <xf numFmtId="1" fontId="3" fillId="3" borderId="11" xfId="3" applyNumberFormat="1" applyFont="1" applyFill="1" applyBorder="1" applyAlignment="1">
      <alignment vertical="center"/>
    </xf>
    <xf numFmtId="2" fontId="3" fillId="3" borderId="12" xfId="3" applyNumberFormat="1" applyFont="1" applyFill="1" applyBorder="1" applyAlignment="1">
      <alignment vertical="center"/>
    </xf>
    <xf numFmtId="4" fontId="3" fillId="3" borderId="12" xfId="3" applyNumberFormat="1" applyFont="1" applyFill="1" applyBorder="1" applyAlignment="1">
      <alignment vertical="center"/>
    </xf>
    <xf numFmtId="4" fontId="4" fillId="3" borderId="13" xfId="3" applyNumberFormat="1" applyFont="1" applyFill="1" applyBorder="1" applyAlignment="1">
      <alignment vertical="center"/>
    </xf>
    <xf numFmtId="1" fontId="3" fillId="5" borderId="1" xfId="3" applyNumberFormat="1" applyFont="1" applyFill="1" applyBorder="1" applyAlignment="1">
      <alignment horizontal="center" vertical="center"/>
    </xf>
    <xf numFmtId="2" fontId="3" fillId="5" borderId="1" xfId="3" applyNumberFormat="1" applyFont="1" applyFill="1" applyBorder="1" applyAlignment="1">
      <alignment horizontal="left" vertical="center" wrapText="1"/>
    </xf>
    <xf numFmtId="2" fontId="3" fillId="5" borderId="1" xfId="3" applyNumberFormat="1" applyFont="1" applyFill="1" applyBorder="1" applyAlignment="1">
      <alignment horizontal="center" vertical="center"/>
    </xf>
    <xf numFmtId="4" fontId="3" fillId="5" borderId="1" xfId="3" applyNumberFormat="1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 vertical="center"/>
    </xf>
    <xf numFmtId="1" fontId="4" fillId="4" borderId="1" xfId="3" applyNumberFormat="1" applyFont="1" applyFill="1" applyBorder="1" applyAlignment="1">
      <alignment horizontal="center" vertical="center"/>
    </xf>
    <xf numFmtId="2" fontId="4" fillId="4" borderId="1" xfId="3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left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1" fontId="4" fillId="0" borderId="10" xfId="3" applyNumberFormat="1" applyFont="1" applyFill="1" applyBorder="1" applyAlignment="1">
      <alignment horizontal="center" vertical="center"/>
    </xf>
    <xf numFmtId="2" fontId="4" fillId="0" borderId="10" xfId="3" applyNumberFormat="1" applyFont="1" applyFill="1" applyBorder="1" applyAlignment="1">
      <alignment horizontal="left" vertical="center" wrapText="1"/>
    </xf>
    <xf numFmtId="2" fontId="4" fillId="0" borderId="10" xfId="3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 applyProtection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left" vertical="center" wrapText="1"/>
    </xf>
    <xf numFmtId="2" fontId="18" fillId="5" borderId="1" xfId="1" applyNumberFormat="1" applyFont="1" applyFill="1" applyBorder="1" applyAlignment="1" applyProtection="1">
      <alignment horizontal="center" vertical="center" wrapText="1"/>
    </xf>
    <xf numFmtId="4" fontId="19" fillId="5" borderId="1" xfId="1" applyNumberFormat="1" applyFont="1" applyFill="1" applyBorder="1" applyAlignment="1" applyProtection="1">
      <alignment horizontal="center" vertical="center" wrapText="1"/>
    </xf>
    <xf numFmtId="4" fontId="3" fillId="5" borderId="1" xfId="1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left" vertical="center" wrapText="1"/>
    </xf>
    <xf numFmtId="2" fontId="4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/>
    </xf>
    <xf numFmtId="4" fontId="4" fillId="2" borderId="1" xfId="10" applyNumberFormat="1" applyFont="1" applyFill="1" applyBorder="1" applyAlignment="1" applyProtection="1">
      <alignment horizontal="center" vertical="center"/>
    </xf>
    <xf numFmtId="2" fontId="4" fillId="2" borderId="10" xfId="1" applyNumberFormat="1" applyFont="1" applyFill="1" applyBorder="1" applyAlignment="1" applyProtection="1">
      <alignment horizontal="left" vertical="center" wrapText="1"/>
    </xf>
    <xf numFmtId="2" fontId="4" fillId="2" borderId="10" xfId="1" applyNumberFormat="1" applyFont="1" applyFill="1" applyBorder="1" applyAlignment="1" applyProtection="1">
      <alignment horizontal="center" vertical="center"/>
    </xf>
    <xf numFmtId="4" fontId="4" fillId="2" borderId="10" xfId="10" applyNumberFormat="1" applyFont="1" applyFill="1" applyBorder="1" applyAlignment="1" applyProtection="1">
      <alignment horizontal="center" vertical="center"/>
    </xf>
    <xf numFmtId="4" fontId="4" fillId="2" borderId="10" xfId="1" applyNumberFormat="1" applyFont="1" applyFill="1" applyBorder="1" applyAlignment="1" applyProtection="1">
      <alignment horizontal="center" vertical="center"/>
    </xf>
    <xf numFmtId="2" fontId="3" fillId="5" borderId="1" xfId="3" applyNumberFormat="1" applyFont="1" applyFill="1" applyBorder="1" applyAlignment="1">
      <alignment horizontal="left" vertical="center"/>
    </xf>
    <xf numFmtId="4" fontId="3" fillId="5" borderId="1" xfId="3" applyNumberFormat="1" applyFont="1" applyFill="1" applyBorder="1" applyAlignment="1">
      <alignment horizontal="left" vertical="center"/>
    </xf>
    <xf numFmtId="4" fontId="4" fillId="5" borderId="1" xfId="3" applyNumberFormat="1" applyFont="1" applyFill="1" applyBorder="1" applyAlignment="1">
      <alignment horizontal="left" vertical="center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" fontId="4" fillId="0" borderId="1" xfId="7" applyNumberFormat="1" applyFont="1" applyFill="1" applyBorder="1" applyAlignment="1">
      <alignment horizontal="center" vertical="center" wrapText="1"/>
    </xf>
    <xf numFmtId="2" fontId="4" fillId="2" borderId="10" xfId="3" applyNumberFormat="1" applyFont="1" applyFill="1" applyBorder="1" applyAlignment="1">
      <alignment horizontal="left" vertical="center" wrapText="1"/>
    </xf>
    <xf numFmtId="2" fontId="4" fillId="2" borderId="10" xfId="3" applyNumberFormat="1" applyFont="1" applyFill="1" applyBorder="1" applyAlignment="1">
      <alignment horizontal="center" vertical="center"/>
    </xf>
    <xf numFmtId="2" fontId="19" fillId="5" borderId="1" xfId="7" applyNumberFormat="1" applyFont="1" applyFill="1" applyBorder="1" applyAlignment="1">
      <alignment horizontal="center" vertical="center" wrapText="1"/>
    </xf>
    <xf numFmtId="1" fontId="4" fillId="2" borderId="1" xfId="7" applyNumberFormat="1" applyFont="1" applyFill="1" applyBorder="1" applyAlignment="1">
      <alignment horizontal="center" vertical="center" wrapText="1"/>
    </xf>
    <xf numFmtId="1" fontId="4" fillId="2" borderId="10" xfId="7" applyNumberFormat="1" applyFont="1" applyFill="1" applyBorder="1" applyAlignment="1">
      <alignment horizontal="center" vertical="center" wrapText="1"/>
    </xf>
    <xf numFmtId="2" fontId="4" fillId="2" borderId="10" xfId="7" applyNumberFormat="1" applyFont="1" applyFill="1" applyBorder="1" applyAlignment="1">
      <alignment horizontal="left" vertical="top" wrapText="1"/>
    </xf>
    <xf numFmtId="2" fontId="4" fillId="2" borderId="10" xfId="7" applyNumberFormat="1" applyFont="1" applyFill="1" applyBorder="1" applyAlignment="1">
      <alignment horizontal="left" vertical="center" wrapText="1"/>
    </xf>
    <xf numFmtId="2" fontId="4" fillId="2" borderId="12" xfId="7" applyNumberFormat="1" applyFont="1" applyFill="1" applyBorder="1" applyAlignment="1">
      <alignment horizontal="left" vertical="center" wrapText="1"/>
    </xf>
    <xf numFmtId="1" fontId="4" fillId="2" borderId="10" xfId="31" applyNumberFormat="1" applyFont="1" applyFill="1" applyBorder="1" applyAlignment="1">
      <alignment horizontal="center" vertical="center" wrapText="1"/>
    </xf>
    <xf numFmtId="2" fontId="4" fillId="2" borderId="10" xfId="31" applyNumberFormat="1" applyFont="1" applyFill="1" applyBorder="1" applyAlignment="1">
      <alignment vertical="center" wrapText="1"/>
    </xf>
    <xf numFmtId="4" fontId="4" fillId="2" borderId="10" xfId="31" applyNumberFormat="1" applyFont="1" applyFill="1" applyBorder="1" applyAlignment="1">
      <alignment horizontal="center" vertical="center" wrapText="1"/>
    </xf>
    <xf numFmtId="1" fontId="16" fillId="6" borderId="10" xfId="1" applyNumberFormat="1" applyFont="1" applyFill="1" applyBorder="1" applyAlignment="1">
      <alignment horizontal="center" vertical="center" wrapText="1"/>
    </xf>
    <xf numFmtId="2" fontId="16" fillId="6" borderId="10" xfId="12" applyNumberFormat="1" applyFont="1" applyFill="1" applyBorder="1" applyAlignment="1">
      <alignment horizontal="left" vertical="center" wrapText="1"/>
    </xf>
    <xf numFmtId="2" fontId="16" fillId="6" borderId="10" xfId="1" applyNumberFormat="1" applyFont="1" applyFill="1" applyBorder="1" applyAlignment="1">
      <alignment horizontal="center" vertical="center" wrapText="1"/>
    </xf>
    <xf numFmtId="4" fontId="16" fillId="6" borderId="10" xfId="1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 applyProtection="1">
      <alignment horizontal="left" vertical="top" wrapText="1"/>
    </xf>
    <xf numFmtId="4" fontId="16" fillId="0" borderId="1" xfId="1" applyNumberFormat="1" applyFont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/>
    </xf>
    <xf numFmtId="3" fontId="4" fillId="2" borderId="10" xfId="14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</xf>
    <xf numFmtId="2" fontId="16" fillId="0" borderId="1" xfId="1" applyNumberFormat="1" applyFont="1" applyBorder="1" applyAlignment="1">
      <alignment horizontal="center" vertical="center" wrapText="1"/>
    </xf>
    <xf numFmtId="3" fontId="4" fillId="2" borderId="1" xfId="14" applyNumberFormat="1" applyFont="1" applyFill="1" applyBorder="1" applyAlignment="1" applyProtection="1">
      <alignment horizontal="center" vertical="center"/>
    </xf>
    <xf numFmtId="4" fontId="16" fillId="0" borderId="10" xfId="1" applyNumberFormat="1" applyFont="1" applyBorder="1" applyAlignment="1">
      <alignment horizontal="center" vertical="center" wrapText="1"/>
    </xf>
    <xf numFmtId="3" fontId="4" fillId="0" borderId="10" xfId="3" applyNumberFormat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2" fontId="3" fillId="3" borderId="6" xfId="7" applyNumberFormat="1" applyFont="1" applyFill="1" applyBorder="1" applyAlignment="1">
      <alignment horizontal="left" vertical="center" wrapText="1"/>
    </xf>
    <xf numFmtId="2" fontId="3" fillId="3" borderId="9" xfId="7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4" fontId="4" fillId="0" borderId="3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</cellXfs>
  <cellStyles count="35">
    <cellStyle name="%" xfId="2"/>
    <cellStyle name="Iau?iue" xfId="3"/>
    <cellStyle name="Iau?iue 15" xfId="4"/>
    <cellStyle name="Iau?iue 15 2" xfId="24"/>
    <cellStyle name="Iau?iue 2" xfId="5"/>
    <cellStyle name="Iau?iue 3" xfId="23"/>
    <cellStyle name="Iau?iue_Копия Invest 2011Чернігівобленерго_16 поквартально  с изм. НКРЕ" xfId="6"/>
    <cellStyle name="Iau?iue_Копия Invest 2011Чернігівобленерго_16 поквартально  с изм. НКРЕ 2 2 2" xfId="31"/>
    <cellStyle name="Iau?iue_Проект IP-2012  ЦЕК після НКРЕ  xls " xfId="7"/>
    <cellStyle name="TableStyleLight1" xfId="8"/>
    <cellStyle name="Гиперссылка 2" xfId="9"/>
    <cellStyle name="Гиперссылка 2 2" xfId="26"/>
    <cellStyle name="Обычный" xfId="0" builtinId="0"/>
    <cellStyle name="Обычный 10" xfId="10"/>
    <cellStyle name="Обычный 10 2" xfId="11"/>
    <cellStyle name="Обычный 10 3" xfId="27"/>
    <cellStyle name="Обычный 2" xfId="12"/>
    <cellStyle name="Обычный 3" xfId="13"/>
    <cellStyle name="Обычный 3 2" xfId="14"/>
    <cellStyle name="Обычный 3 2 2" xfId="15"/>
    <cellStyle name="Обычный 3 3" xfId="16"/>
    <cellStyle name="Обычный 4" xfId="17"/>
    <cellStyle name="Обычный 5" xfId="25"/>
    <cellStyle name="Обычный 6" xfId="1"/>
    <cellStyle name="Обычный 9" xfId="18"/>
    <cellStyle name="Обычный 9 2" xfId="19"/>
    <cellStyle name="Обычный 9 3" xfId="28"/>
    <cellStyle name="Процентный 2" xfId="20"/>
    <cellStyle name="Процентный 2 2" xfId="29"/>
    <cellStyle name="Процентный 2 3" xfId="33"/>
    <cellStyle name="Финансовый 2" xfId="21"/>
    <cellStyle name="Финансовый 2 2" xfId="22"/>
    <cellStyle name="Финансовый 2 3" xfId="30"/>
    <cellStyle name="Финансовый 2 4" xfId="34"/>
    <cellStyle name="Финансовый 3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9"/>
  <sheetViews>
    <sheetView tabSelected="1" topLeftCell="A51" workbookViewId="0">
      <selection activeCell="J59" sqref="J59"/>
    </sheetView>
  </sheetViews>
  <sheetFormatPr defaultRowHeight="15"/>
  <cols>
    <col min="2" max="2" width="38.42578125" customWidth="1"/>
    <col min="4" max="4" width="13.85546875" customWidth="1"/>
    <col min="5" max="5" width="12.85546875" customWidth="1"/>
    <col min="6" max="6" width="28.7109375" customWidth="1"/>
  </cols>
  <sheetData>
    <row r="1" spans="1:6" ht="104.25" customHeight="1">
      <c r="A1" s="165" t="s">
        <v>405</v>
      </c>
      <c r="B1" s="166"/>
      <c r="C1" s="166"/>
      <c r="D1" s="166"/>
      <c r="E1" s="166"/>
      <c r="F1" s="166"/>
    </row>
    <row r="2" spans="1:6">
      <c r="A2" s="169" t="s">
        <v>0</v>
      </c>
      <c r="B2" s="170" t="s">
        <v>1</v>
      </c>
      <c r="C2" s="171" t="s">
        <v>2</v>
      </c>
      <c r="D2" s="172" t="s">
        <v>3</v>
      </c>
      <c r="E2" s="173"/>
      <c r="F2" s="174"/>
    </row>
    <row r="3" spans="1:6">
      <c r="A3" s="169"/>
      <c r="B3" s="170"/>
      <c r="C3" s="171"/>
      <c r="D3" s="175" t="s">
        <v>4</v>
      </c>
      <c r="E3" s="171" t="s">
        <v>5</v>
      </c>
      <c r="F3" s="177" t="s">
        <v>409</v>
      </c>
    </row>
    <row r="4" spans="1:6" ht="69.75" customHeight="1">
      <c r="A4" s="169"/>
      <c r="B4" s="170"/>
      <c r="C4" s="171"/>
      <c r="D4" s="176"/>
      <c r="E4" s="171"/>
      <c r="F4" s="177"/>
    </row>
    <row r="5" spans="1:6">
      <c r="A5" s="7">
        <v>1</v>
      </c>
      <c r="B5" s="7">
        <v>2</v>
      </c>
      <c r="C5" s="8">
        <v>3</v>
      </c>
      <c r="D5" s="7">
        <v>4</v>
      </c>
      <c r="E5" s="8">
        <v>5</v>
      </c>
      <c r="F5" s="7">
        <v>6</v>
      </c>
    </row>
    <row r="6" spans="1:6">
      <c r="A6" s="9" t="s">
        <v>6</v>
      </c>
      <c r="B6" s="10"/>
      <c r="C6" s="10"/>
      <c r="D6" s="11"/>
      <c r="E6" s="12"/>
      <c r="F6" s="11"/>
    </row>
    <row r="7" spans="1:6" ht="38.25">
      <c r="A7" s="13" t="s">
        <v>7</v>
      </c>
      <c r="B7" s="14" t="s">
        <v>8</v>
      </c>
      <c r="C7" s="14"/>
      <c r="D7" s="15"/>
      <c r="E7" s="16"/>
      <c r="F7" s="17">
        <f>F8+F51</f>
        <v>235552.62180000002</v>
      </c>
    </row>
    <row r="8" spans="1:6">
      <c r="A8" s="18" t="s">
        <v>9</v>
      </c>
      <c r="B8" s="19" t="s">
        <v>10</v>
      </c>
      <c r="C8" s="19"/>
      <c r="D8" s="20"/>
      <c r="E8" s="20"/>
      <c r="F8" s="21">
        <f>F9+F10+F11+F12+F13+F14</f>
        <v>42223.647800000006</v>
      </c>
    </row>
    <row r="9" spans="1:6" ht="63.75">
      <c r="A9" s="22" t="s">
        <v>11</v>
      </c>
      <c r="B9" s="24" t="s">
        <v>12</v>
      </c>
      <c r="C9" s="25" t="s">
        <v>15</v>
      </c>
      <c r="D9" s="27">
        <v>1227.1724083740248</v>
      </c>
      <c r="E9" s="27">
        <v>17.817</v>
      </c>
      <c r="F9" s="27">
        <v>21864.5308</v>
      </c>
    </row>
    <row r="10" spans="1:6" ht="38.25">
      <c r="A10" s="23" t="s">
        <v>13</v>
      </c>
      <c r="B10" s="149" t="s">
        <v>14</v>
      </c>
      <c r="C10" s="158" t="s">
        <v>15</v>
      </c>
      <c r="D10" s="32">
        <v>3445.2321428571427</v>
      </c>
      <c r="E10" s="32">
        <v>5.6000000000000001E-2</v>
      </c>
      <c r="F10" s="50">
        <v>192.93299999999999</v>
      </c>
    </row>
    <row r="11" spans="1:6" ht="38.25">
      <c r="A11" s="22" t="s">
        <v>16</v>
      </c>
      <c r="B11" s="149" t="s">
        <v>17</v>
      </c>
      <c r="C11" s="158" t="s">
        <v>15</v>
      </c>
      <c r="D11" s="32">
        <v>1849.292857142857</v>
      </c>
      <c r="E11" s="151">
        <v>0.14000000000000001</v>
      </c>
      <c r="F11" s="50">
        <v>258.90100000000001</v>
      </c>
    </row>
    <row r="12" spans="1:6" ht="38.25">
      <c r="A12" s="23" t="s">
        <v>18</v>
      </c>
      <c r="B12" s="24" t="s">
        <v>19</v>
      </c>
      <c r="C12" s="158" t="s">
        <v>15</v>
      </c>
      <c r="D12" s="32">
        <v>2621.7698412698414</v>
      </c>
      <c r="E12" s="160">
        <v>0.126</v>
      </c>
      <c r="F12" s="52">
        <v>330.34300000000002</v>
      </c>
    </row>
    <row r="13" spans="1:6" ht="51">
      <c r="A13" s="22" t="s">
        <v>20</v>
      </c>
      <c r="B13" s="24" t="s">
        <v>21</v>
      </c>
      <c r="C13" s="25" t="s">
        <v>15</v>
      </c>
      <c r="D13" s="26">
        <v>5086.24</v>
      </c>
      <c r="E13" s="27">
        <v>1</v>
      </c>
      <c r="F13" s="26">
        <v>5086.24</v>
      </c>
    </row>
    <row r="14" spans="1:6" ht="25.5">
      <c r="A14" s="23" t="s">
        <v>22</v>
      </c>
      <c r="B14" s="24" t="s">
        <v>408</v>
      </c>
      <c r="C14" s="25" t="s">
        <v>15</v>
      </c>
      <c r="D14" s="26"/>
      <c r="E14" s="27">
        <v>19.099</v>
      </c>
      <c r="F14" s="26">
        <f>SUM(F15:F50)</f>
        <v>14490.7</v>
      </c>
    </row>
    <row r="15" spans="1:6" ht="25.5">
      <c r="A15" s="22" t="s">
        <v>23</v>
      </c>
      <c r="B15" s="24" t="s">
        <v>24</v>
      </c>
      <c r="C15" s="25" t="s">
        <v>15</v>
      </c>
      <c r="D15" s="26">
        <v>703.7037037037037</v>
      </c>
      <c r="E15" s="27">
        <v>0.81</v>
      </c>
      <c r="F15" s="26">
        <v>570</v>
      </c>
    </row>
    <row r="16" spans="1:6" ht="25.5">
      <c r="A16" s="22" t="s">
        <v>25</v>
      </c>
      <c r="B16" s="24" t="s">
        <v>26</v>
      </c>
      <c r="C16" s="25" t="s">
        <v>15</v>
      </c>
      <c r="D16" s="26">
        <v>720</v>
      </c>
      <c r="E16" s="27">
        <v>0.32</v>
      </c>
      <c r="F16" s="26">
        <v>230.4</v>
      </c>
    </row>
    <row r="17" spans="1:6" ht="25.5">
      <c r="A17" s="22" t="s">
        <v>27</v>
      </c>
      <c r="B17" s="24" t="s">
        <v>28</v>
      </c>
      <c r="C17" s="25" t="s">
        <v>15</v>
      </c>
      <c r="D17" s="26">
        <v>720</v>
      </c>
      <c r="E17" s="27">
        <v>0.65100000000000002</v>
      </c>
      <c r="F17" s="26">
        <v>468.72</v>
      </c>
    </row>
    <row r="18" spans="1:6" ht="25.5">
      <c r="A18" s="22" t="s">
        <v>29</v>
      </c>
      <c r="B18" s="24" t="s">
        <v>30</v>
      </c>
      <c r="C18" s="25" t="s">
        <v>15</v>
      </c>
      <c r="D18" s="26">
        <v>710</v>
      </c>
      <c r="E18" s="27">
        <v>0.77</v>
      </c>
      <c r="F18" s="26">
        <v>546.70000000000005</v>
      </c>
    </row>
    <row r="19" spans="1:6" ht="25.5">
      <c r="A19" s="22" t="s">
        <v>31</v>
      </c>
      <c r="B19" s="24" t="s">
        <v>32</v>
      </c>
      <c r="C19" s="25" t="s">
        <v>15</v>
      </c>
      <c r="D19" s="26">
        <v>719.99999999999989</v>
      </c>
      <c r="E19" s="27">
        <v>0.83899999999999997</v>
      </c>
      <c r="F19" s="26">
        <v>604.07999999999993</v>
      </c>
    </row>
    <row r="20" spans="1:6" ht="38.25">
      <c r="A20" s="22" t="s">
        <v>33</v>
      </c>
      <c r="B20" s="28" t="s">
        <v>34</v>
      </c>
      <c r="C20" s="29" t="s">
        <v>15</v>
      </c>
      <c r="D20" s="26">
        <v>720</v>
      </c>
      <c r="E20" s="26">
        <v>0.17499999999999999</v>
      </c>
      <c r="F20" s="26">
        <v>125.99999999999999</v>
      </c>
    </row>
    <row r="21" spans="1:6" ht="25.5">
      <c r="A21" s="22" t="s">
        <v>35</v>
      </c>
      <c r="B21" s="24" t="s">
        <v>36</v>
      </c>
      <c r="C21" s="30" t="s">
        <v>15</v>
      </c>
      <c r="D21" s="31">
        <v>720</v>
      </c>
      <c r="E21" s="27">
        <v>0.498</v>
      </c>
      <c r="F21" s="26">
        <v>358.56</v>
      </c>
    </row>
    <row r="22" spans="1:6" ht="25.5">
      <c r="A22" s="22" t="s">
        <v>37</v>
      </c>
      <c r="B22" s="24" t="s">
        <v>38</v>
      </c>
      <c r="C22" s="30" t="s">
        <v>15</v>
      </c>
      <c r="D22" s="31">
        <v>720</v>
      </c>
      <c r="E22" s="27">
        <v>0.63900000000000001</v>
      </c>
      <c r="F22" s="26">
        <v>460.08</v>
      </c>
    </row>
    <row r="23" spans="1:6" ht="25.5">
      <c r="A23" s="22" t="s">
        <v>39</v>
      </c>
      <c r="B23" s="24" t="s">
        <v>40</v>
      </c>
      <c r="C23" s="163" t="s">
        <v>15</v>
      </c>
      <c r="D23" s="31">
        <v>720</v>
      </c>
      <c r="E23" s="25">
        <v>0.41799999999999998</v>
      </c>
      <c r="F23" s="26">
        <v>300.95999999999998</v>
      </c>
    </row>
    <row r="24" spans="1:6" ht="25.5">
      <c r="A24" s="22" t="s">
        <v>41</v>
      </c>
      <c r="B24" s="24" t="s">
        <v>42</v>
      </c>
      <c r="C24" s="163" t="s">
        <v>15</v>
      </c>
      <c r="D24" s="31">
        <v>720</v>
      </c>
      <c r="E24" s="25">
        <v>0.29799999999999999</v>
      </c>
      <c r="F24" s="26">
        <v>214.56</v>
      </c>
    </row>
    <row r="25" spans="1:6" ht="25.5">
      <c r="A25" s="22" t="s">
        <v>43</v>
      </c>
      <c r="B25" s="24" t="s">
        <v>44</v>
      </c>
      <c r="C25" s="163" t="s">
        <v>15</v>
      </c>
      <c r="D25" s="31">
        <v>720</v>
      </c>
      <c r="E25" s="25">
        <v>0.45400000000000001</v>
      </c>
      <c r="F25" s="26">
        <v>326.88</v>
      </c>
    </row>
    <row r="26" spans="1:6" ht="25.5">
      <c r="A26" s="22" t="s">
        <v>45</v>
      </c>
      <c r="B26" s="24" t="s">
        <v>46</v>
      </c>
      <c r="C26" s="163" t="s">
        <v>15</v>
      </c>
      <c r="D26" s="31">
        <v>720</v>
      </c>
      <c r="E26" s="25">
        <v>0.442</v>
      </c>
      <c r="F26" s="26">
        <v>318.24</v>
      </c>
    </row>
    <row r="27" spans="1:6" ht="25.5">
      <c r="A27" s="22" t="s">
        <v>47</v>
      </c>
      <c r="B27" s="24" t="s">
        <v>48</v>
      </c>
      <c r="C27" s="163" t="s">
        <v>15</v>
      </c>
      <c r="D27" s="26">
        <v>720</v>
      </c>
      <c r="E27" s="25">
        <v>1.042</v>
      </c>
      <c r="F27" s="26">
        <v>750.24</v>
      </c>
    </row>
    <row r="28" spans="1:6" ht="25.5">
      <c r="A28" s="22" t="s">
        <v>49</v>
      </c>
      <c r="B28" s="24" t="s">
        <v>50</v>
      </c>
      <c r="C28" s="163" t="s">
        <v>15</v>
      </c>
      <c r="D28" s="26">
        <v>720</v>
      </c>
      <c r="E28" s="25">
        <v>1.153</v>
      </c>
      <c r="F28" s="26">
        <v>830.16</v>
      </c>
    </row>
    <row r="29" spans="1:6" ht="25.5">
      <c r="A29" s="22" t="s">
        <v>51</v>
      </c>
      <c r="B29" s="24" t="s">
        <v>52</v>
      </c>
      <c r="C29" s="163" t="s">
        <v>15</v>
      </c>
      <c r="D29" s="26">
        <v>720</v>
      </c>
      <c r="E29" s="25">
        <v>0.66700000000000004</v>
      </c>
      <c r="F29" s="26">
        <v>480.24</v>
      </c>
    </row>
    <row r="30" spans="1:6" ht="25.5">
      <c r="A30" s="22" t="s">
        <v>53</v>
      </c>
      <c r="B30" s="24" t="s">
        <v>54</v>
      </c>
      <c r="C30" s="163" t="s">
        <v>15</v>
      </c>
      <c r="D30" s="26">
        <v>719.99999999999989</v>
      </c>
      <c r="E30" s="25">
        <v>1.5880000000000001</v>
      </c>
      <c r="F30" s="26">
        <v>1143.3599999999999</v>
      </c>
    </row>
    <row r="31" spans="1:6" ht="25.5">
      <c r="A31" s="22" t="s">
        <v>55</v>
      </c>
      <c r="B31" s="24" t="s">
        <v>56</v>
      </c>
      <c r="C31" s="163" t="s">
        <v>15</v>
      </c>
      <c r="D31" s="31">
        <v>720</v>
      </c>
      <c r="E31" s="25">
        <v>0.77400000000000002</v>
      </c>
      <c r="F31" s="26">
        <v>557.28</v>
      </c>
    </row>
    <row r="32" spans="1:6" ht="25.5">
      <c r="A32" s="22" t="s">
        <v>57</v>
      </c>
      <c r="B32" s="24" t="s">
        <v>58</v>
      </c>
      <c r="C32" s="163" t="s">
        <v>15</v>
      </c>
      <c r="D32" s="31">
        <v>720</v>
      </c>
      <c r="E32" s="25">
        <v>0.2</v>
      </c>
      <c r="F32" s="26">
        <v>144</v>
      </c>
    </row>
    <row r="33" spans="1:6" ht="38.25">
      <c r="A33" s="22" t="s">
        <v>59</v>
      </c>
      <c r="B33" s="24" t="s">
        <v>60</v>
      </c>
      <c r="C33" s="163" t="s">
        <v>15</v>
      </c>
      <c r="D33" s="31">
        <v>720</v>
      </c>
      <c r="E33" s="25">
        <v>0.2</v>
      </c>
      <c r="F33" s="26">
        <v>144</v>
      </c>
    </row>
    <row r="34" spans="1:6" ht="25.5">
      <c r="A34" s="22" t="s">
        <v>61</v>
      </c>
      <c r="B34" s="24" t="s">
        <v>62</v>
      </c>
      <c r="C34" s="163" t="s">
        <v>15</v>
      </c>
      <c r="D34" s="31">
        <v>720</v>
      </c>
      <c r="E34" s="25">
        <v>0.33600000000000002</v>
      </c>
      <c r="F34" s="26">
        <v>241.92000000000002</v>
      </c>
    </row>
    <row r="35" spans="1:6" ht="25.5">
      <c r="A35" s="22" t="s">
        <v>63</v>
      </c>
      <c r="B35" s="24" t="s">
        <v>64</v>
      </c>
      <c r="C35" s="6" t="s">
        <v>15</v>
      </c>
      <c r="D35" s="31">
        <v>720</v>
      </c>
      <c r="E35" s="25">
        <v>0.33300000000000002</v>
      </c>
      <c r="F35" s="26">
        <v>239.76000000000002</v>
      </c>
    </row>
    <row r="36" spans="1:6" ht="25.5">
      <c r="A36" s="22" t="s">
        <v>65</v>
      </c>
      <c r="B36" s="24" t="s">
        <v>66</v>
      </c>
      <c r="C36" s="6" t="s">
        <v>15</v>
      </c>
      <c r="D36" s="26">
        <v>719.99999999999989</v>
      </c>
      <c r="E36" s="25">
        <v>0.40400000000000003</v>
      </c>
      <c r="F36" s="26">
        <v>290.88</v>
      </c>
    </row>
    <row r="37" spans="1:6" ht="25.5">
      <c r="A37" s="22" t="s">
        <v>67</v>
      </c>
      <c r="B37" s="24" t="s">
        <v>68</v>
      </c>
      <c r="C37" s="6" t="s">
        <v>15</v>
      </c>
      <c r="D37" s="26">
        <v>720</v>
      </c>
      <c r="E37" s="25">
        <v>0.15</v>
      </c>
      <c r="F37" s="26">
        <v>108</v>
      </c>
    </row>
    <row r="38" spans="1:6" ht="38.25">
      <c r="A38" s="22" t="s">
        <v>69</v>
      </c>
      <c r="B38" s="24" t="s">
        <v>70</v>
      </c>
      <c r="C38" s="6" t="s">
        <v>15</v>
      </c>
      <c r="D38" s="26">
        <v>720</v>
      </c>
      <c r="E38" s="25">
        <v>0.34899999999999998</v>
      </c>
      <c r="F38" s="26">
        <v>251.28</v>
      </c>
    </row>
    <row r="39" spans="1:6" ht="38.25">
      <c r="A39" s="22" t="s">
        <v>71</v>
      </c>
      <c r="B39" s="24" t="s">
        <v>72</v>
      </c>
      <c r="C39" s="6" t="s">
        <v>15</v>
      </c>
      <c r="D39" s="26">
        <v>720</v>
      </c>
      <c r="E39" s="25">
        <v>0.57499999999999996</v>
      </c>
      <c r="F39" s="26">
        <v>414</v>
      </c>
    </row>
    <row r="40" spans="1:6" ht="38.25">
      <c r="A40" s="22" t="s">
        <v>73</v>
      </c>
      <c r="B40" s="24" t="s">
        <v>74</v>
      </c>
      <c r="C40" s="6" t="s">
        <v>15</v>
      </c>
      <c r="D40" s="26">
        <v>720</v>
      </c>
      <c r="E40" s="25">
        <v>0.54600000000000004</v>
      </c>
      <c r="F40" s="26">
        <v>393.12</v>
      </c>
    </row>
    <row r="41" spans="1:6" ht="38.25">
      <c r="A41" s="22" t="s">
        <v>75</v>
      </c>
      <c r="B41" s="24" t="s">
        <v>76</v>
      </c>
      <c r="C41" s="6" t="s">
        <v>15</v>
      </c>
      <c r="D41" s="26">
        <v>720</v>
      </c>
      <c r="E41" s="25">
        <v>0.95799999999999996</v>
      </c>
      <c r="F41" s="26">
        <v>689.76</v>
      </c>
    </row>
    <row r="42" spans="1:6" ht="25.5">
      <c r="A42" s="22" t="s">
        <v>77</v>
      </c>
      <c r="B42" s="24" t="s">
        <v>78</v>
      </c>
      <c r="C42" s="6" t="s">
        <v>15</v>
      </c>
      <c r="D42" s="31">
        <v>720</v>
      </c>
      <c r="E42" s="25">
        <v>0.44600000000000001</v>
      </c>
      <c r="F42" s="26">
        <v>321.12</v>
      </c>
    </row>
    <row r="43" spans="1:6" ht="38.25">
      <c r="A43" s="22" t="s">
        <v>79</v>
      </c>
      <c r="B43" s="24" t="s">
        <v>80</v>
      </c>
      <c r="C43" s="6" t="s">
        <v>15</v>
      </c>
      <c r="D43" s="31">
        <v>720</v>
      </c>
      <c r="E43" s="25">
        <v>0.17</v>
      </c>
      <c r="F43" s="26">
        <v>122.4</v>
      </c>
    </row>
    <row r="44" spans="1:6" ht="25.5">
      <c r="A44" s="22" t="s">
        <v>81</v>
      </c>
      <c r="B44" s="24" t="s">
        <v>82</v>
      </c>
      <c r="C44" s="6" t="s">
        <v>15</v>
      </c>
      <c r="D44" s="31">
        <v>720</v>
      </c>
      <c r="E44" s="25">
        <v>0.31</v>
      </c>
      <c r="F44" s="26">
        <v>223.2</v>
      </c>
    </row>
    <row r="45" spans="1:6" ht="25.5">
      <c r="A45" s="22" t="s">
        <v>83</v>
      </c>
      <c r="B45" s="24" t="s">
        <v>84</v>
      </c>
      <c r="C45" s="6" t="s">
        <v>15</v>
      </c>
      <c r="D45" s="31">
        <v>720</v>
      </c>
      <c r="E45" s="25">
        <v>0.61199999999999999</v>
      </c>
      <c r="F45" s="26">
        <v>440.64</v>
      </c>
    </row>
    <row r="46" spans="1:6" ht="25.5">
      <c r="A46" s="22" t="s">
        <v>85</v>
      </c>
      <c r="B46" s="24" t="s">
        <v>86</v>
      </c>
      <c r="C46" s="6" t="s">
        <v>15</v>
      </c>
      <c r="D46" s="31">
        <v>720</v>
      </c>
      <c r="E46" s="25">
        <v>0.2</v>
      </c>
      <c r="F46" s="26">
        <v>144</v>
      </c>
    </row>
    <row r="47" spans="1:6" ht="25.5">
      <c r="A47" s="22" t="s">
        <v>87</v>
      </c>
      <c r="B47" s="24" t="s">
        <v>88</v>
      </c>
      <c r="C47" s="163" t="s">
        <v>15</v>
      </c>
      <c r="D47" s="26">
        <v>720</v>
      </c>
      <c r="E47" s="25">
        <v>1.06</v>
      </c>
      <c r="F47" s="26">
        <v>760.32</v>
      </c>
    </row>
    <row r="48" spans="1:6" ht="25.5">
      <c r="A48" s="22" t="s">
        <v>89</v>
      </c>
      <c r="B48" s="24" t="s">
        <v>90</v>
      </c>
      <c r="C48" s="6" t="s">
        <v>15</v>
      </c>
      <c r="D48" s="32">
        <v>720</v>
      </c>
      <c r="E48" s="33">
        <v>0.68400000000000005</v>
      </c>
      <c r="F48" s="34">
        <v>492.48</v>
      </c>
    </row>
    <row r="49" spans="1:6" ht="25.5">
      <c r="A49" s="22" t="s">
        <v>91</v>
      </c>
      <c r="B49" s="24" t="s">
        <v>92</v>
      </c>
      <c r="C49" s="6" t="s">
        <v>15</v>
      </c>
      <c r="D49" s="32">
        <v>720</v>
      </c>
      <c r="E49" s="33">
        <v>0.72799999999999998</v>
      </c>
      <c r="F49" s="34">
        <v>524.16</v>
      </c>
    </row>
    <row r="50" spans="1:6" ht="25.5">
      <c r="A50" s="22" t="s">
        <v>93</v>
      </c>
      <c r="B50" s="24" t="s">
        <v>94</v>
      </c>
      <c r="C50" s="6" t="s">
        <v>15</v>
      </c>
      <c r="D50" s="32">
        <v>720</v>
      </c>
      <c r="E50" s="33">
        <v>0.36</v>
      </c>
      <c r="F50" s="34">
        <v>259.2</v>
      </c>
    </row>
    <row r="51" spans="1:6">
      <c r="A51" s="13" t="s">
        <v>95</v>
      </c>
      <c r="B51" s="35" t="s">
        <v>96</v>
      </c>
      <c r="C51" s="35"/>
      <c r="D51" s="36"/>
      <c r="E51" s="37"/>
      <c r="F51" s="17">
        <f>F52+F53+F54+F55+F56+F57+F58+F62</f>
        <v>193328.97400000002</v>
      </c>
    </row>
    <row r="52" spans="1:6" ht="25.5">
      <c r="A52" s="142" t="s">
        <v>97</v>
      </c>
      <c r="B52" s="143" t="s">
        <v>98</v>
      </c>
      <c r="C52" s="38" t="s">
        <v>99</v>
      </c>
      <c r="D52" s="32">
        <v>6200</v>
      </c>
      <c r="E52" s="38">
        <v>1</v>
      </c>
      <c r="F52" s="144">
        <v>6200</v>
      </c>
    </row>
    <row r="53" spans="1:6" ht="25.5">
      <c r="A53" s="142" t="s">
        <v>100</v>
      </c>
      <c r="B53" s="24" t="s">
        <v>101</v>
      </c>
      <c r="C53" s="25" t="s">
        <v>99</v>
      </c>
      <c r="D53" s="32">
        <v>2100</v>
      </c>
      <c r="E53" s="27">
        <v>1</v>
      </c>
      <c r="F53" s="27">
        <v>2100</v>
      </c>
    </row>
    <row r="54" spans="1:6" ht="38.25">
      <c r="A54" s="142" t="s">
        <v>102</v>
      </c>
      <c r="B54" s="24" t="s">
        <v>103</v>
      </c>
      <c r="C54" s="25" t="s">
        <v>104</v>
      </c>
      <c r="D54" s="32">
        <v>11777.874</v>
      </c>
      <c r="E54" s="27">
        <v>1</v>
      </c>
      <c r="F54" s="27">
        <v>11777.874</v>
      </c>
    </row>
    <row r="55" spans="1:6" ht="38.25">
      <c r="A55" s="142" t="s">
        <v>105</v>
      </c>
      <c r="B55" s="24" t="s">
        <v>106</v>
      </c>
      <c r="C55" s="25" t="s">
        <v>99</v>
      </c>
      <c r="D55" s="32">
        <v>15000</v>
      </c>
      <c r="E55" s="27">
        <v>1</v>
      </c>
      <c r="F55" s="27">
        <v>15000</v>
      </c>
    </row>
    <row r="56" spans="1:6" ht="38.25">
      <c r="A56" s="142" t="s">
        <v>107</v>
      </c>
      <c r="B56" s="28" t="s">
        <v>410</v>
      </c>
      <c r="C56" s="29" t="s">
        <v>99</v>
      </c>
      <c r="D56" s="32">
        <v>35000</v>
      </c>
      <c r="E56" s="26">
        <v>1</v>
      </c>
      <c r="F56" s="26">
        <v>35000</v>
      </c>
    </row>
    <row r="57" spans="1:6" ht="38.25">
      <c r="A57" s="142" t="s">
        <v>108</v>
      </c>
      <c r="B57" s="24" t="s">
        <v>109</v>
      </c>
      <c r="C57" s="25" t="s">
        <v>99</v>
      </c>
      <c r="D57" s="32">
        <v>65500</v>
      </c>
      <c r="E57" s="27">
        <v>1</v>
      </c>
      <c r="F57" s="27">
        <v>65500</v>
      </c>
    </row>
    <row r="58" spans="1:6" ht="38.25">
      <c r="A58" s="142" t="s">
        <v>110</v>
      </c>
      <c r="B58" s="24" t="s">
        <v>407</v>
      </c>
      <c r="C58" s="25" t="s">
        <v>99</v>
      </c>
      <c r="D58" s="32">
        <v>35751.1</v>
      </c>
      <c r="E58" s="27">
        <v>1</v>
      </c>
      <c r="F58" s="27">
        <v>35751.1</v>
      </c>
    </row>
    <row r="59" spans="1:6" ht="25.5">
      <c r="A59" s="142" t="s">
        <v>111</v>
      </c>
      <c r="B59" s="24" t="s">
        <v>112</v>
      </c>
      <c r="C59" s="25" t="s">
        <v>15</v>
      </c>
      <c r="D59" s="34">
        <v>6182.6130337078648</v>
      </c>
      <c r="E59" s="27">
        <v>4.45</v>
      </c>
      <c r="F59" s="27">
        <v>27512.628000000001</v>
      </c>
    </row>
    <row r="60" spans="1:6" ht="25.5">
      <c r="A60" s="142" t="s">
        <v>113</v>
      </c>
      <c r="B60" s="46" t="s">
        <v>114</v>
      </c>
      <c r="C60" s="25" t="s">
        <v>104</v>
      </c>
      <c r="D60" s="31">
        <v>5993.9750000000004</v>
      </c>
      <c r="E60" s="27">
        <v>1</v>
      </c>
      <c r="F60" s="27">
        <v>5993.9750000000004</v>
      </c>
    </row>
    <row r="61" spans="1:6">
      <c r="A61" s="142" t="s">
        <v>115</v>
      </c>
      <c r="B61" s="46" t="s">
        <v>116</v>
      </c>
      <c r="C61" s="25" t="s">
        <v>104</v>
      </c>
      <c r="D61" s="26">
        <v>2244.498</v>
      </c>
      <c r="E61" s="27">
        <v>1</v>
      </c>
      <c r="F61" s="27">
        <v>2244.498</v>
      </c>
    </row>
    <row r="62" spans="1:6" ht="25.5">
      <c r="A62" s="145" t="s">
        <v>117</v>
      </c>
      <c r="B62" s="146" t="s">
        <v>118</v>
      </c>
      <c r="C62" s="147" t="s">
        <v>104</v>
      </c>
      <c r="D62" s="39"/>
      <c r="E62" s="148">
        <v>103</v>
      </c>
      <c r="F62" s="148">
        <v>22000</v>
      </c>
    </row>
    <row r="63" spans="1:6" ht="38.25">
      <c r="A63" s="22" t="s">
        <v>119</v>
      </c>
      <c r="B63" s="41" t="s">
        <v>120</v>
      </c>
      <c r="C63" s="25" t="s">
        <v>104</v>
      </c>
      <c r="D63" s="31"/>
      <c r="E63" s="27">
        <v>18</v>
      </c>
      <c r="F63" s="27">
        <v>4500</v>
      </c>
    </row>
    <row r="64" spans="1:6" hidden="1">
      <c r="A64" s="22">
        <v>1</v>
      </c>
      <c r="B64" s="41" t="s">
        <v>121</v>
      </c>
      <c r="C64" s="25" t="s">
        <v>104</v>
      </c>
      <c r="D64" s="31">
        <v>250</v>
      </c>
      <c r="E64" s="27">
        <v>1</v>
      </c>
      <c r="F64" s="27">
        <v>250</v>
      </c>
    </row>
    <row r="65" spans="1:6" hidden="1">
      <c r="A65" s="22">
        <v>2</v>
      </c>
      <c r="B65" s="41" t="s">
        <v>122</v>
      </c>
      <c r="C65" s="25" t="s">
        <v>104</v>
      </c>
      <c r="D65" s="31">
        <v>250</v>
      </c>
      <c r="E65" s="27">
        <v>1</v>
      </c>
      <c r="F65" s="27">
        <v>250</v>
      </c>
    </row>
    <row r="66" spans="1:6" hidden="1">
      <c r="A66" s="22">
        <v>3</v>
      </c>
      <c r="B66" s="41" t="s">
        <v>123</v>
      </c>
      <c r="C66" s="25" t="s">
        <v>104</v>
      </c>
      <c r="D66" s="31">
        <v>250</v>
      </c>
      <c r="E66" s="27">
        <v>1</v>
      </c>
      <c r="F66" s="27">
        <v>250</v>
      </c>
    </row>
    <row r="67" spans="1:6" hidden="1">
      <c r="A67" s="22">
        <v>4</v>
      </c>
      <c r="B67" s="41" t="s">
        <v>124</v>
      </c>
      <c r="C67" s="25"/>
      <c r="D67" s="31">
        <v>250</v>
      </c>
      <c r="E67" s="27">
        <v>1</v>
      </c>
      <c r="F67" s="27">
        <v>250</v>
      </c>
    </row>
    <row r="68" spans="1:6" hidden="1">
      <c r="A68" s="22">
        <v>5</v>
      </c>
      <c r="B68" s="41" t="s">
        <v>125</v>
      </c>
      <c r="C68" s="25" t="s">
        <v>104</v>
      </c>
      <c r="D68" s="31">
        <v>250</v>
      </c>
      <c r="E68" s="27">
        <v>1</v>
      </c>
      <c r="F68" s="27">
        <v>250</v>
      </c>
    </row>
    <row r="69" spans="1:6" hidden="1">
      <c r="A69" s="22">
        <v>6</v>
      </c>
      <c r="B69" s="41" t="s">
        <v>126</v>
      </c>
      <c r="C69" s="25" t="s">
        <v>104</v>
      </c>
      <c r="D69" s="31">
        <v>250</v>
      </c>
      <c r="E69" s="27">
        <v>1</v>
      </c>
      <c r="F69" s="27">
        <v>250</v>
      </c>
    </row>
    <row r="70" spans="1:6" hidden="1">
      <c r="A70" s="22">
        <v>7</v>
      </c>
      <c r="B70" s="41" t="s">
        <v>127</v>
      </c>
      <c r="C70" s="25" t="s">
        <v>104</v>
      </c>
      <c r="D70" s="31">
        <v>250</v>
      </c>
      <c r="E70" s="27">
        <v>1</v>
      </c>
      <c r="F70" s="27">
        <v>250</v>
      </c>
    </row>
    <row r="71" spans="1:6" hidden="1">
      <c r="A71" s="22">
        <v>8</v>
      </c>
      <c r="B71" s="41" t="s">
        <v>128</v>
      </c>
      <c r="C71" s="25" t="s">
        <v>104</v>
      </c>
      <c r="D71" s="31">
        <v>250</v>
      </c>
      <c r="E71" s="27">
        <v>1</v>
      </c>
      <c r="F71" s="27">
        <v>250</v>
      </c>
    </row>
    <row r="72" spans="1:6" hidden="1">
      <c r="A72" s="22">
        <v>9</v>
      </c>
      <c r="B72" s="41" t="s">
        <v>129</v>
      </c>
      <c r="C72" s="25" t="s">
        <v>104</v>
      </c>
      <c r="D72" s="31">
        <v>250</v>
      </c>
      <c r="E72" s="27">
        <v>1</v>
      </c>
      <c r="F72" s="27">
        <v>250</v>
      </c>
    </row>
    <row r="73" spans="1:6" hidden="1">
      <c r="A73" s="22">
        <v>10</v>
      </c>
      <c r="B73" s="41" t="s">
        <v>130</v>
      </c>
      <c r="C73" s="25" t="s">
        <v>104</v>
      </c>
      <c r="D73" s="31">
        <v>250</v>
      </c>
      <c r="E73" s="27">
        <v>1</v>
      </c>
      <c r="F73" s="27">
        <v>250</v>
      </c>
    </row>
    <row r="74" spans="1:6" hidden="1">
      <c r="A74" s="22">
        <v>11</v>
      </c>
      <c r="B74" s="41" t="s">
        <v>131</v>
      </c>
      <c r="C74" s="25" t="s">
        <v>104</v>
      </c>
      <c r="D74" s="31">
        <v>250</v>
      </c>
      <c r="E74" s="27">
        <v>2</v>
      </c>
      <c r="F74" s="27">
        <v>500</v>
      </c>
    </row>
    <row r="75" spans="1:6" hidden="1">
      <c r="A75" s="22">
        <v>12</v>
      </c>
      <c r="B75" s="41" t="s">
        <v>132</v>
      </c>
      <c r="C75" s="25" t="s">
        <v>104</v>
      </c>
      <c r="D75" s="31">
        <v>250</v>
      </c>
      <c r="E75" s="27">
        <v>2</v>
      </c>
      <c r="F75" s="27">
        <v>500</v>
      </c>
    </row>
    <row r="76" spans="1:6" hidden="1">
      <c r="A76" s="22">
        <v>13</v>
      </c>
      <c r="B76" s="41" t="s">
        <v>133</v>
      </c>
      <c r="C76" s="25" t="s">
        <v>104</v>
      </c>
      <c r="D76" s="31">
        <v>250</v>
      </c>
      <c r="E76" s="27">
        <v>2</v>
      </c>
      <c r="F76" s="27">
        <v>500</v>
      </c>
    </row>
    <row r="77" spans="1:6" hidden="1">
      <c r="A77" s="22">
        <v>14</v>
      </c>
      <c r="B77" s="42" t="s">
        <v>134</v>
      </c>
      <c r="C77" s="25" t="s">
        <v>104</v>
      </c>
      <c r="D77" s="31">
        <v>250</v>
      </c>
      <c r="E77" s="27">
        <v>1</v>
      </c>
      <c r="F77" s="27">
        <v>250</v>
      </c>
    </row>
    <row r="78" spans="1:6" hidden="1">
      <c r="A78" s="22">
        <v>15</v>
      </c>
      <c r="B78" s="42" t="s">
        <v>135</v>
      </c>
      <c r="C78" s="25" t="s">
        <v>104</v>
      </c>
      <c r="D78" s="31">
        <v>250</v>
      </c>
      <c r="E78" s="27">
        <v>1</v>
      </c>
      <c r="F78" s="27">
        <v>250</v>
      </c>
    </row>
    <row r="79" spans="1:6" ht="38.25">
      <c r="A79" s="22" t="s">
        <v>136</v>
      </c>
      <c r="B79" s="42" t="s">
        <v>137</v>
      </c>
      <c r="C79" s="25" t="s">
        <v>104</v>
      </c>
      <c r="D79" s="31"/>
      <c r="E79" s="27">
        <v>6</v>
      </c>
      <c r="F79" s="27">
        <v>1500</v>
      </c>
    </row>
    <row r="80" spans="1:6" hidden="1">
      <c r="A80" s="22">
        <v>1</v>
      </c>
      <c r="B80" s="42" t="s">
        <v>138</v>
      </c>
      <c r="C80" s="25" t="s">
        <v>104</v>
      </c>
      <c r="D80" s="31"/>
      <c r="E80" s="27">
        <v>1</v>
      </c>
      <c r="F80" s="27">
        <v>250</v>
      </c>
    </row>
    <row r="81" spans="1:6" hidden="1">
      <c r="A81" s="22">
        <v>2</v>
      </c>
      <c r="B81" s="42" t="s">
        <v>139</v>
      </c>
      <c r="C81" s="25" t="s">
        <v>104</v>
      </c>
      <c r="D81" s="31"/>
      <c r="E81" s="27">
        <v>1</v>
      </c>
      <c r="F81" s="27">
        <v>250</v>
      </c>
    </row>
    <row r="82" spans="1:6" hidden="1">
      <c r="A82" s="22">
        <v>3</v>
      </c>
      <c r="B82" s="42" t="s">
        <v>140</v>
      </c>
      <c r="C82" s="25" t="s">
        <v>104</v>
      </c>
      <c r="D82" s="31"/>
      <c r="E82" s="27">
        <v>1</v>
      </c>
      <c r="F82" s="27">
        <v>250</v>
      </c>
    </row>
    <row r="83" spans="1:6" hidden="1">
      <c r="A83" s="22">
        <v>4</v>
      </c>
      <c r="B83" s="42" t="s">
        <v>141</v>
      </c>
      <c r="C83" s="25" t="s">
        <v>104</v>
      </c>
      <c r="D83" s="31"/>
      <c r="E83" s="27">
        <v>1</v>
      </c>
      <c r="F83" s="27">
        <v>250</v>
      </c>
    </row>
    <row r="84" spans="1:6" hidden="1">
      <c r="A84" s="22">
        <v>8</v>
      </c>
      <c r="B84" s="42" t="s">
        <v>142</v>
      </c>
      <c r="C84" s="25" t="s">
        <v>104</v>
      </c>
      <c r="D84" s="31"/>
      <c r="E84" s="27">
        <v>1</v>
      </c>
      <c r="F84" s="27">
        <v>250</v>
      </c>
    </row>
    <row r="85" spans="1:6" hidden="1">
      <c r="A85" s="22">
        <v>10</v>
      </c>
      <c r="B85" s="42" t="s">
        <v>143</v>
      </c>
      <c r="C85" s="25" t="s">
        <v>104</v>
      </c>
      <c r="D85" s="26"/>
      <c r="E85" s="27">
        <v>1</v>
      </c>
      <c r="F85" s="27">
        <v>250</v>
      </c>
    </row>
    <row r="86" spans="1:6" ht="38.25">
      <c r="A86" s="22" t="s">
        <v>144</v>
      </c>
      <c r="B86" s="42" t="s">
        <v>145</v>
      </c>
      <c r="C86" s="25" t="s">
        <v>104</v>
      </c>
      <c r="D86" s="31"/>
      <c r="E86" s="27">
        <v>8</v>
      </c>
      <c r="F86" s="27">
        <v>1600</v>
      </c>
    </row>
    <row r="87" spans="1:6" hidden="1">
      <c r="A87" s="22">
        <v>1</v>
      </c>
      <c r="B87" s="42" t="s">
        <v>146</v>
      </c>
      <c r="C87" s="25" t="s">
        <v>104</v>
      </c>
      <c r="D87" s="31">
        <v>200</v>
      </c>
      <c r="E87" s="27">
        <v>1</v>
      </c>
      <c r="F87" s="27">
        <v>200</v>
      </c>
    </row>
    <row r="88" spans="1:6" hidden="1">
      <c r="A88" s="22">
        <v>2</v>
      </c>
      <c r="B88" s="42" t="s">
        <v>147</v>
      </c>
      <c r="C88" s="25" t="s">
        <v>104</v>
      </c>
      <c r="D88" s="31">
        <v>200</v>
      </c>
      <c r="E88" s="27">
        <v>1</v>
      </c>
      <c r="F88" s="27">
        <v>200</v>
      </c>
    </row>
    <row r="89" spans="1:6" hidden="1">
      <c r="A89" s="22">
        <v>3</v>
      </c>
      <c r="B89" s="42" t="s">
        <v>148</v>
      </c>
      <c r="C89" s="25" t="s">
        <v>104</v>
      </c>
      <c r="D89" s="31">
        <v>200</v>
      </c>
      <c r="E89" s="27">
        <v>1</v>
      </c>
      <c r="F89" s="27">
        <v>200</v>
      </c>
    </row>
    <row r="90" spans="1:6" hidden="1">
      <c r="A90" s="22">
        <v>4</v>
      </c>
      <c r="B90" s="42" t="s">
        <v>149</v>
      </c>
      <c r="C90" s="25" t="s">
        <v>104</v>
      </c>
      <c r="D90" s="31">
        <v>200</v>
      </c>
      <c r="E90" s="27">
        <v>1</v>
      </c>
      <c r="F90" s="27">
        <v>200</v>
      </c>
    </row>
    <row r="91" spans="1:6" hidden="1">
      <c r="A91" s="22">
        <v>5</v>
      </c>
      <c r="B91" s="42" t="s">
        <v>150</v>
      </c>
      <c r="C91" s="25" t="s">
        <v>104</v>
      </c>
      <c r="D91" s="31">
        <v>200</v>
      </c>
      <c r="E91" s="27">
        <v>1</v>
      </c>
      <c r="F91" s="27">
        <v>200</v>
      </c>
    </row>
    <row r="92" spans="1:6" hidden="1">
      <c r="A92" s="22">
        <v>6</v>
      </c>
      <c r="B92" s="42" t="s">
        <v>151</v>
      </c>
      <c r="C92" s="25" t="s">
        <v>104</v>
      </c>
      <c r="D92" s="26">
        <v>200</v>
      </c>
      <c r="E92" s="27">
        <v>1</v>
      </c>
      <c r="F92" s="27">
        <v>200</v>
      </c>
    </row>
    <row r="93" spans="1:6" hidden="1">
      <c r="A93" s="22">
        <v>9</v>
      </c>
      <c r="B93" s="42" t="s">
        <v>152</v>
      </c>
      <c r="C93" s="25" t="s">
        <v>104</v>
      </c>
      <c r="D93" s="26">
        <v>200</v>
      </c>
      <c r="E93" s="27">
        <v>1</v>
      </c>
      <c r="F93" s="27">
        <v>200</v>
      </c>
    </row>
    <row r="94" spans="1:6" hidden="1">
      <c r="A94" s="22">
        <v>10</v>
      </c>
      <c r="B94" s="43" t="s">
        <v>153</v>
      </c>
      <c r="C94" s="29" t="s">
        <v>104</v>
      </c>
      <c r="D94" s="26">
        <v>200</v>
      </c>
      <c r="E94" s="26">
        <v>1</v>
      </c>
      <c r="F94" s="26">
        <v>200</v>
      </c>
    </row>
    <row r="95" spans="1:6" ht="38.25">
      <c r="A95" s="22" t="s">
        <v>154</v>
      </c>
      <c r="B95" s="42" t="s">
        <v>155</v>
      </c>
      <c r="C95" s="25" t="s">
        <v>104</v>
      </c>
      <c r="D95" s="31"/>
      <c r="E95" s="27">
        <v>69</v>
      </c>
      <c r="F95" s="27">
        <v>13800</v>
      </c>
    </row>
    <row r="96" spans="1:6" hidden="1">
      <c r="A96" s="22">
        <v>1</v>
      </c>
      <c r="B96" s="42" t="s">
        <v>156</v>
      </c>
      <c r="C96" s="25" t="s">
        <v>104</v>
      </c>
      <c r="D96" s="31">
        <v>200</v>
      </c>
      <c r="E96" s="27">
        <v>1</v>
      </c>
      <c r="F96" s="44">
        <v>200</v>
      </c>
    </row>
    <row r="97" spans="1:6" hidden="1">
      <c r="A97" s="22">
        <v>2</v>
      </c>
      <c r="B97" s="42" t="s">
        <v>157</v>
      </c>
      <c r="C97" s="25" t="s">
        <v>104</v>
      </c>
      <c r="D97" s="31">
        <v>200</v>
      </c>
      <c r="E97" s="27">
        <v>2</v>
      </c>
      <c r="F97" s="44">
        <v>400</v>
      </c>
    </row>
    <row r="98" spans="1:6" hidden="1">
      <c r="A98" s="22">
        <v>4</v>
      </c>
      <c r="B98" s="42" t="s">
        <v>158</v>
      </c>
      <c r="C98" s="25" t="s">
        <v>104</v>
      </c>
      <c r="D98" s="31">
        <v>200</v>
      </c>
      <c r="E98" s="27">
        <v>1</v>
      </c>
      <c r="F98" s="44">
        <v>200</v>
      </c>
    </row>
    <row r="99" spans="1:6" hidden="1">
      <c r="A99" s="22">
        <v>5</v>
      </c>
      <c r="B99" s="42" t="s">
        <v>159</v>
      </c>
      <c r="C99" s="25" t="s">
        <v>104</v>
      </c>
      <c r="D99" s="31">
        <v>200</v>
      </c>
      <c r="E99" s="27">
        <v>2</v>
      </c>
      <c r="F99" s="44">
        <v>400</v>
      </c>
    </row>
    <row r="100" spans="1:6" hidden="1">
      <c r="A100" s="22">
        <v>6</v>
      </c>
      <c r="B100" s="42" t="s">
        <v>160</v>
      </c>
      <c r="C100" s="25" t="s">
        <v>104</v>
      </c>
      <c r="D100" s="31">
        <v>200</v>
      </c>
      <c r="E100" s="27">
        <v>1</v>
      </c>
      <c r="F100" s="44">
        <v>200</v>
      </c>
    </row>
    <row r="101" spans="1:6" hidden="1">
      <c r="A101" s="22">
        <v>7</v>
      </c>
      <c r="B101" s="42" t="s">
        <v>161</v>
      </c>
      <c r="C101" s="25" t="s">
        <v>104</v>
      </c>
      <c r="D101" s="31">
        <v>200</v>
      </c>
      <c r="E101" s="27">
        <v>1</v>
      </c>
      <c r="F101" s="44">
        <v>200</v>
      </c>
    </row>
    <row r="102" spans="1:6" hidden="1">
      <c r="A102" s="22">
        <v>8</v>
      </c>
      <c r="B102" s="42" t="s">
        <v>162</v>
      </c>
      <c r="C102" s="25" t="s">
        <v>104</v>
      </c>
      <c r="D102" s="31">
        <v>200</v>
      </c>
      <c r="E102" s="27">
        <v>1</v>
      </c>
      <c r="F102" s="44">
        <v>200</v>
      </c>
    </row>
    <row r="103" spans="1:6" hidden="1">
      <c r="A103" s="22">
        <v>9</v>
      </c>
      <c r="B103" s="43" t="s">
        <v>163</v>
      </c>
      <c r="C103" s="25" t="s">
        <v>104</v>
      </c>
      <c r="D103" s="31">
        <v>200</v>
      </c>
      <c r="E103" s="27">
        <v>1</v>
      </c>
      <c r="F103" s="44">
        <v>200</v>
      </c>
    </row>
    <row r="104" spans="1:6" hidden="1">
      <c r="A104" s="22">
        <v>10</v>
      </c>
      <c r="B104" s="42" t="s">
        <v>164</v>
      </c>
      <c r="C104" s="25" t="s">
        <v>104</v>
      </c>
      <c r="D104" s="31">
        <v>200</v>
      </c>
      <c r="E104" s="27">
        <v>1</v>
      </c>
      <c r="F104" s="44">
        <v>200</v>
      </c>
    </row>
    <row r="105" spans="1:6" hidden="1">
      <c r="A105" s="22">
        <v>11</v>
      </c>
      <c r="B105" s="42" t="s">
        <v>165</v>
      </c>
      <c r="C105" s="25" t="s">
        <v>104</v>
      </c>
      <c r="D105" s="31">
        <v>200</v>
      </c>
      <c r="E105" s="27">
        <v>1</v>
      </c>
      <c r="F105" s="44">
        <v>200</v>
      </c>
    </row>
    <row r="106" spans="1:6" hidden="1">
      <c r="A106" s="22">
        <v>12</v>
      </c>
      <c r="B106" s="42" t="s">
        <v>166</v>
      </c>
      <c r="C106" s="25" t="s">
        <v>104</v>
      </c>
      <c r="D106" s="31">
        <v>200</v>
      </c>
      <c r="E106" s="27">
        <v>2</v>
      </c>
      <c r="F106" s="44">
        <v>400</v>
      </c>
    </row>
    <row r="107" spans="1:6" hidden="1">
      <c r="A107" s="22">
        <v>13</v>
      </c>
      <c r="B107" s="42" t="s">
        <v>167</v>
      </c>
      <c r="C107" s="25" t="s">
        <v>104</v>
      </c>
      <c r="D107" s="31">
        <v>200</v>
      </c>
      <c r="E107" s="27">
        <v>1</v>
      </c>
      <c r="F107" s="44">
        <v>200</v>
      </c>
    </row>
    <row r="108" spans="1:6" hidden="1">
      <c r="A108" s="22">
        <v>14</v>
      </c>
      <c r="B108" s="42" t="s">
        <v>168</v>
      </c>
      <c r="C108" s="25" t="s">
        <v>104</v>
      </c>
      <c r="D108" s="31">
        <v>200</v>
      </c>
      <c r="E108" s="27">
        <v>1</v>
      </c>
      <c r="F108" s="44">
        <v>200</v>
      </c>
    </row>
    <row r="109" spans="1:6" hidden="1">
      <c r="A109" s="22">
        <v>15</v>
      </c>
      <c r="B109" s="42" t="s">
        <v>169</v>
      </c>
      <c r="C109" s="25" t="s">
        <v>104</v>
      </c>
      <c r="D109" s="31">
        <v>200</v>
      </c>
      <c r="E109" s="27">
        <v>1</v>
      </c>
      <c r="F109" s="44">
        <v>200</v>
      </c>
    </row>
    <row r="110" spans="1:6" hidden="1">
      <c r="A110" s="22">
        <v>16</v>
      </c>
      <c r="B110" s="42" t="s">
        <v>170</v>
      </c>
      <c r="C110" s="25" t="s">
        <v>104</v>
      </c>
      <c r="D110" s="31">
        <v>200</v>
      </c>
      <c r="E110" s="27">
        <v>1</v>
      </c>
      <c r="F110" s="44">
        <v>200</v>
      </c>
    </row>
    <row r="111" spans="1:6" hidden="1">
      <c r="A111" s="22">
        <v>17</v>
      </c>
      <c r="B111" s="42" t="s">
        <v>171</v>
      </c>
      <c r="C111" s="25" t="s">
        <v>104</v>
      </c>
      <c r="D111" s="31">
        <v>200</v>
      </c>
      <c r="E111" s="27">
        <v>1</v>
      </c>
      <c r="F111" s="44">
        <v>200</v>
      </c>
    </row>
    <row r="112" spans="1:6" hidden="1">
      <c r="A112" s="22">
        <v>18</v>
      </c>
      <c r="B112" s="42" t="s">
        <v>172</v>
      </c>
      <c r="C112" s="25" t="s">
        <v>104</v>
      </c>
      <c r="D112" s="31">
        <v>200</v>
      </c>
      <c r="E112" s="27">
        <v>2</v>
      </c>
      <c r="F112" s="44">
        <v>400</v>
      </c>
    </row>
    <row r="113" spans="1:6" hidden="1">
      <c r="A113" s="22">
        <v>19</v>
      </c>
      <c r="B113" s="42" t="s">
        <v>173</v>
      </c>
      <c r="C113" s="25" t="s">
        <v>104</v>
      </c>
      <c r="D113" s="31">
        <v>200</v>
      </c>
      <c r="E113" s="27">
        <v>1</v>
      </c>
      <c r="F113" s="44">
        <v>200</v>
      </c>
    </row>
    <row r="114" spans="1:6" hidden="1">
      <c r="A114" s="22">
        <v>20</v>
      </c>
      <c r="B114" s="42" t="s">
        <v>174</v>
      </c>
      <c r="C114" s="25" t="s">
        <v>104</v>
      </c>
      <c r="D114" s="31">
        <v>200</v>
      </c>
      <c r="E114" s="27">
        <v>1</v>
      </c>
      <c r="F114" s="44">
        <v>200</v>
      </c>
    </row>
    <row r="115" spans="1:6" hidden="1">
      <c r="A115" s="22">
        <v>21</v>
      </c>
      <c r="B115" s="42" t="s">
        <v>175</v>
      </c>
      <c r="C115" s="25" t="s">
        <v>104</v>
      </c>
      <c r="D115" s="31">
        <v>200</v>
      </c>
      <c r="E115" s="27">
        <v>1</v>
      </c>
      <c r="F115" s="44">
        <v>200</v>
      </c>
    </row>
    <row r="116" spans="1:6" hidden="1">
      <c r="A116" s="22">
        <v>22</v>
      </c>
      <c r="B116" s="42" t="s">
        <v>176</v>
      </c>
      <c r="C116" s="25" t="s">
        <v>104</v>
      </c>
      <c r="D116" s="31">
        <v>200</v>
      </c>
      <c r="E116" s="27">
        <v>1</v>
      </c>
      <c r="F116" s="44">
        <v>200</v>
      </c>
    </row>
    <row r="117" spans="1:6" hidden="1">
      <c r="A117" s="22">
        <v>23</v>
      </c>
      <c r="B117" s="42" t="s">
        <v>177</v>
      </c>
      <c r="C117" s="25" t="s">
        <v>104</v>
      </c>
      <c r="D117" s="31">
        <v>200</v>
      </c>
      <c r="E117" s="27">
        <v>1</v>
      </c>
      <c r="F117" s="44">
        <v>200</v>
      </c>
    </row>
    <row r="118" spans="1:6" hidden="1">
      <c r="A118" s="22">
        <v>24</v>
      </c>
      <c r="B118" s="42" t="s">
        <v>178</v>
      </c>
      <c r="C118" s="25" t="s">
        <v>104</v>
      </c>
      <c r="D118" s="31">
        <v>200</v>
      </c>
      <c r="E118" s="27">
        <v>1</v>
      </c>
      <c r="F118" s="44">
        <v>200</v>
      </c>
    </row>
    <row r="119" spans="1:6" hidden="1">
      <c r="A119" s="22">
        <v>25</v>
      </c>
      <c r="B119" s="43" t="s">
        <v>179</v>
      </c>
      <c r="C119" s="29" t="s">
        <v>104</v>
      </c>
      <c r="D119" s="31">
        <v>200</v>
      </c>
      <c r="E119" s="26">
        <v>2</v>
      </c>
      <c r="F119" s="45">
        <v>400</v>
      </c>
    </row>
    <row r="120" spans="1:6" hidden="1">
      <c r="A120" s="22">
        <v>26</v>
      </c>
      <c r="B120" s="43" t="s">
        <v>180</v>
      </c>
      <c r="C120" s="29" t="s">
        <v>104</v>
      </c>
      <c r="D120" s="31">
        <v>200</v>
      </c>
      <c r="E120" s="26">
        <v>2</v>
      </c>
      <c r="F120" s="45">
        <v>400</v>
      </c>
    </row>
    <row r="121" spans="1:6" hidden="1">
      <c r="A121" s="22">
        <v>27</v>
      </c>
      <c r="B121" s="42" t="s">
        <v>181</v>
      </c>
      <c r="C121" s="25" t="s">
        <v>104</v>
      </c>
      <c r="D121" s="31">
        <v>200</v>
      </c>
      <c r="E121" s="27">
        <v>1</v>
      </c>
      <c r="F121" s="44">
        <v>200</v>
      </c>
    </row>
    <row r="122" spans="1:6" hidden="1">
      <c r="A122" s="22">
        <v>28</v>
      </c>
      <c r="B122" s="42" t="s">
        <v>182</v>
      </c>
      <c r="C122" s="25" t="s">
        <v>104</v>
      </c>
      <c r="D122" s="31">
        <v>200</v>
      </c>
      <c r="E122" s="27">
        <v>1</v>
      </c>
      <c r="F122" s="44">
        <v>200</v>
      </c>
    </row>
    <row r="123" spans="1:6" hidden="1">
      <c r="A123" s="22">
        <v>29</v>
      </c>
      <c r="B123" s="42" t="s">
        <v>183</v>
      </c>
      <c r="C123" s="25" t="s">
        <v>104</v>
      </c>
      <c r="D123" s="31">
        <v>200</v>
      </c>
      <c r="E123" s="27">
        <v>2</v>
      </c>
      <c r="F123" s="44">
        <v>400</v>
      </c>
    </row>
    <row r="124" spans="1:6" hidden="1">
      <c r="A124" s="22">
        <v>30</v>
      </c>
      <c r="B124" s="42" t="s">
        <v>184</v>
      </c>
      <c r="C124" s="25" t="s">
        <v>104</v>
      </c>
      <c r="D124" s="31">
        <v>200</v>
      </c>
      <c r="E124" s="27">
        <v>2</v>
      </c>
      <c r="F124" s="44">
        <v>400</v>
      </c>
    </row>
    <row r="125" spans="1:6" hidden="1">
      <c r="A125" s="22">
        <v>31</v>
      </c>
      <c r="B125" s="42" t="s">
        <v>185</v>
      </c>
      <c r="C125" s="25" t="s">
        <v>104</v>
      </c>
      <c r="D125" s="31">
        <v>200</v>
      </c>
      <c r="E125" s="27">
        <v>1</v>
      </c>
      <c r="F125" s="44">
        <v>200</v>
      </c>
    </row>
    <row r="126" spans="1:6" hidden="1">
      <c r="A126" s="22">
        <v>32</v>
      </c>
      <c r="B126" s="42" t="s">
        <v>186</v>
      </c>
      <c r="C126" s="25" t="s">
        <v>104</v>
      </c>
      <c r="D126" s="31">
        <v>200</v>
      </c>
      <c r="E126" s="27">
        <v>1</v>
      </c>
      <c r="F126" s="44">
        <v>200</v>
      </c>
    </row>
    <row r="127" spans="1:6" hidden="1">
      <c r="A127" s="22">
        <v>33</v>
      </c>
      <c r="B127" s="42" t="s">
        <v>187</v>
      </c>
      <c r="C127" s="25" t="s">
        <v>104</v>
      </c>
      <c r="D127" s="31">
        <v>200</v>
      </c>
      <c r="E127" s="27">
        <v>2</v>
      </c>
      <c r="F127" s="44">
        <v>400</v>
      </c>
    </row>
    <row r="128" spans="1:6" hidden="1">
      <c r="A128" s="22">
        <v>34</v>
      </c>
      <c r="B128" s="42" t="s">
        <v>188</v>
      </c>
      <c r="C128" s="25" t="s">
        <v>104</v>
      </c>
      <c r="D128" s="31">
        <v>200</v>
      </c>
      <c r="E128" s="27">
        <v>1</v>
      </c>
      <c r="F128" s="44">
        <v>200</v>
      </c>
    </row>
    <row r="129" spans="1:6" hidden="1">
      <c r="A129" s="22">
        <v>35</v>
      </c>
      <c r="B129" s="42" t="s">
        <v>189</v>
      </c>
      <c r="C129" s="25" t="s">
        <v>104</v>
      </c>
      <c r="D129" s="31">
        <v>200</v>
      </c>
      <c r="E129" s="27">
        <v>1</v>
      </c>
      <c r="F129" s="44">
        <v>200</v>
      </c>
    </row>
    <row r="130" spans="1:6" hidden="1">
      <c r="A130" s="22">
        <v>36</v>
      </c>
      <c r="B130" s="42" t="s">
        <v>190</v>
      </c>
      <c r="C130" s="25" t="s">
        <v>104</v>
      </c>
      <c r="D130" s="31">
        <v>200</v>
      </c>
      <c r="E130" s="27">
        <v>2</v>
      </c>
      <c r="F130" s="44">
        <v>400</v>
      </c>
    </row>
    <row r="131" spans="1:6" hidden="1">
      <c r="A131" s="22">
        <v>37</v>
      </c>
      <c r="B131" s="42" t="s">
        <v>191</v>
      </c>
      <c r="C131" s="25" t="s">
        <v>104</v>
      </c>
      <c r="D131" s="31">
        <v>200</v>
      </c>
      <c r="E131" s="27">
        <v>1</v>
      </c>
      <c r="F131" s="44">
        <v>200</v>
      </c>
    </row>
    <row r="132" spans="1:6" hidden="1">
      <c r="A132" s="22">
        <v>38</v>
      </c>
      <c r="B132" s="42" t="s">
        <v>192</v>
      </c>
      <c r="C132" s="25" t="s">
        <v>104</v>
      </c>
      <c r="D132" s="31">
        <v>200</v>
      </c>
      <c r="E132" s="27">
        <v>1</v>
      </c>
      <c r="F132" s="44">
        <v>200</v>
      </c>
    </row>
    <row r="133" spans="1:6" hidden="1">
      <c r="A133" s="22">
        <v>39</v>
      </c>
      <c r="B133" s="42" t="s">
        <v>193</v>
      </c>
      <c r="C133" s="25" t="s">
        <v>104</v>
      </c>
      <c r="D133" s="31">
        <v>200</v>
      </c>
      <c r="E133" s="27">
        <v>1</v>
      </c>
      <c r="F133" s="44">
        <v>200</v>
      </c>
    </row>
    <row r="134" spans="1:6" hidden="1">
      <c r="A134" s="22">
        <v>40</v>
      </c>
      <c r="B134" s="42" t="s">
        <v>194</v>
      </c>
      <c r="C134" s="25" t="s">
        <v>104</v>
      </c>
      <c r="D134" s="31">
        <v>200</v>
      </c>
      <c r="E134" s="27">
        <v>1</v>
      </c>
      <c r="F134" s="44">
        <v>200</v>
      </c>
    </row>
    <row r="135" spans="1:6" hidden="1">
      <c r="A135" s="22">
        <v>41</v>
      </c>
      <c r="B135" s="42" t="s">
        <v>195</v>
      </c>
      <c r="C135" s="25" t="s">
        <v>104</v>
      </c>
      <c r="D135" s="31">
        <v>200</v>
      </c>
      <c r="E135" s="27">
        <v>1</v>
      </c>
      <c r="F135" s="44">
        <v>200</v>
      </c>
    </row>
    <row r="136" spans="1:6" hidden="1">
      <c r="A136" s="22">
        <v>42</v>
      </c>
      <c r="B136" s="42" t="s">
        <v>196</v>
      </c>
      <c r="C136" s="25" t="s">
        <v>104</v>
      </c>
      <c r="D136" s="31">
        <v>200</v>
      </c>
      <c r="E136" s="27">
        <v>2</v>
      </c>
      <c r="F136" s="44">
        <v>400</v>
      </c>
    </row>
    <row r="137" spans="1:6" hidden="1">
      <c r="A137" s="22">
        <v>43</v>
      </c>
      <c r="B137" s="42" t="s">
        <v>197</v>
      </c>
      <c r="C137" s="25" t="s">
        <v>104</v>
      </c>
      <c r="D137" s="31">
        <v>200</v>
      </c>
      <c r="E137" s="27">
        <v>1</v>
      </c>
      <c r="F137" s="44">
        <v>200</v>
      </c>
    </row>
    <row r="138" spans="1:6" hidden="1">
      <c r="A138" s="22">
        <v>44</v>
      </c>
      <c r="B138" s="42" t="s">
        <v>198</v>
      </c>
      <c r="C138" s="25" t="s">
        <v>104</v>
      </c>
      <c r="D138" s="31">
        <v>200</v>
      </c>
      <c r="E138" s="27">
        <v>1</v>
      </c>
      <c r="F138" s="44">
        <v>200</v>
      </c>
    </row>
    <row r="139" spans="1:6" hidden="1">
      <c r="A139" s="22">
        <v>45</v>
      </c>
      <c r="B139" s="42" t="s">
        <v>199</v>
      </c>
      <c r="C139" s="25" t="s">
        <v>104</v>
      </c>
      <c r="D139" s="31">
        <v>200</v>
      </c>
      <c r="E139" s="27">
        <v>1</v>
      </c>
      <c r="F139" s="44">
        <v>200</v>
      </c>
    </row>
    <row r="140" spans="1:6" hidden="1">
      <c r="A140" s="22">
        <v>46</v>
      </c>
      <c r="B140" s="42" t="s">
        <v>200</v>
      </c>
      <c r="C140" s="25" t="s">
        <v>104</v>
      </c>
      <c r="D140" s="31">
        <v>200</v>
      </c>
      <c r="E140" s="27">
        <v>1</v>
      </c>
      <c r="F140" s="44">
        <v>200</v>
      </c>
    </row>
    <row r="141" spans="1:6" hidden="1">
      <c r="A141" s="22">
        <v>47</v>
      </c>
      <c r="B141" s="42" t="s">
        <v>201</v>
      </c>
      <c r="C141" s="25" t="s">
        <v>104</v>
      </c>
      <c r="D141" s="31">
        <v>200</v>
      </c>
      <c r="E141" s="27">
        <v>1</v>
      </c>
      <c r="F141" s="44">
        <v>200</v>
      </c>
    </row>
    <row r="142" spans="1:6" hidden="1">
      <c r="A142" s="22">
        <v>48</v>
      </c>
      <c r="B142" s="42" t="s">
        <v>202</v>
      </c>
      <c r="C142" s="25" t="s">
        <v>104</v>
      </c>
      <c r="D142" s="31">
        <v>200</v>
      </c>
      <c r="E142" s="27">
        <v>1</v>
      </c>
      <c r="F142" s="44">
        <v>200</v>
      </c>
    </row>
    <row r="143" spans="1:6" hidden="1">
      <c r="A143" s="22">
        <v>49</v>
      </c>
      <c r="B143" s="42" t="s">
        <v>203</v>
      </c>
      <c r="C143" s="25" t="s">
        <v>104</v>
      </c>
      <c r="D143" s="31">
        <v>200</v>
      </c>
      <c r="E143" s="27">
        <v>1</v>
      </c>
      <c r="F143" s="44">
        <v>200</v>
      </c>
    </row>
    <row r="144" spans="1:6" hidden="1">
      <c r="A144" s="22">
        <v>50</v>
      </c>
      <c r="B144" s="42" t="s">
        <v>204</v>
      </c>
      <c r="C144" s="25" t="s">
        <v>104</v>
      </c>
      <c r="D144" s="31">
        <v>200</v>
      </c>
      <c r="E144" s="27">
        <v>1</v>
      </c>
      <c r="F144" s="44">
        <v>200</v>
      </c>
    </row>
    <row r="145" spans="1:6" hidden="1">
      <c r="A145" s="22">
        <v>51</v>
      </c>
      <c r="B145" s="42" t="s">
        <v>205</v>
      </c>
      <c r="C145" s="25" t="s">
        <v>104</v>
      </c>
      <c r="D145" s="26">
        <v>200</v>
      </c>
      <c r="E145" s="27">
        <v>1</v>
      </c>
      <c r="F145" s="44">
        <v>200</v>
      </c>
    </row>
    <row r="146" spans="1:6" hidden="1">
      <c r="A146" s="22">
        <v>52</v>
      </c>
      <c r="B146" s="42" t="s">
        <v>206</v>
      </c>
      <c r="C146" s="25" t="s">
        <v>104</v>
      </c>
      <c r="D146" s="26">
        <v>200</v>
      </c>
      <c r="E146" s="27">
        <v>1</v>
      </c>
      <c r="F146" s="44">
        <v>200</v>
      </c>
    </row>
    <row r="147" spans="1:6" hidden="1">
      <c r="A147" s="22">
        <v>53</v>
      </c>
      <c r="B147" s="42" t="s">
        <v>207</v>
      </c>
      <c r="C147" s="25" t="s">
        <v>104</v>
      </c>
      <c r="D147" s="26">
        <v>200</v>
      </c>
      <c r="E147" s="27">
        <v>2</v>
      </c>
      <c r="F147" s="44">
        <v>400</v>
      </c>
    </row>
    <row r="148" spans="1:6" hidden="1">
      <c r="A148" s="22">
        <v>54</v>
      </c>
      <c r="B148" s="42" t="s">
        <v>208</v>
      </c>
      <c r="C148" s="25" t="s">
        <v>104</v>
      </c>
      <c r="D148" s="26">
        <v>200</v>
      </c>
      <c r="E148" s="27">
        <v>1</v>
      </c>
      <c r="F148" s="44">
        <v>200</v>
      </c>
    </row>
    <row r="149" spans="1:6" hidden="1">
      <c r="A149" s="22">
        <v>55</v>
      </c>
      <c r="B149" s="42" t="s">
        <v>209</v>
      </c>
      <c r="C149" s="25" t="s">
        <v>104</v>
      </c>
      <c r="D149" s="26">
        <v>200</v>
      </c>
      <c r="E149" s="27">
        <v>1</v>
      </c>
      <c r="F149" s="44">
        <v>200</v>
      </c>
    </row>
    <row r="150" spans="1:6" hidden="1">
      <c r="A150" s="22">
        <v>56</v>
      </c>
      <c r="B150" s="42" t="s">
        <v>210</v>
      </c>
      <c r="C150" s="25" t="s">
        <v>104</v>
      </c>
      <c r="D150" s="26">
        <v>200</v>
      </c>
      <c r="E150" s="27">
        <v>1</v>
      </c>
      <c r="F150" s="44">
        <v>200</v>
      </c>
    </row>
    <row r="151" spans="1:6" hidden="1">
      <c r="A151" s="22">
        <v>57</v>
      </c>
      <c r="B151" s="42" t="s">
        <v>208</v>
      </c>
      <c r="C151" s="25" t="s">
        <v>104</v>
      </c>
      <c r="D151" s="26">
        <v>200</v>
      </c>
      <c r="E151" s="27">
        <v>1</v>
      </c>
      <c r="F151" s="44">
        <v>200</v>
      </c>
    </row>
    <row r="152" spans="1:6" hidden="1">
      <c r="A152" s="22">
        <v>58</v>
      </c>
      <c r="B152" s="42" t="s">
        <v>211</v>
      </c>
      <c r="C152" s="25" t="s">
        <v>104</v>
      </c>
      <c r="D152" s="26">
        <v>200</v>
      </c>
      <c r="E152" s="27">
        <v>1</v>
      </c>
      <c r="F152" s="44">
        <v>200</v>
      </c>
    </row>
    <row r="153" spans="1:6" ht="38.25">
      <c r="A153" s="22" t="s">
        <v>212</v>
      </c>
      <c r="B153" s="46" t="s">
        <v>213</v>
      </c>
      <c r="C153" s="25" t="s">
        <v>104</v>
      </c>
      <c r="D153" s="31"/>
      <c r="E153" s="27">
        <v>2</v>
      </c>
      <c r="F153" s="27">
        <v>600</v>
      </c>
    </row>
    <row r="154" spans="1:6" hidden="1">
      <c r="A154" s="40">
        <v>1</v>
      </c>
      <c r="B154" s="46" t="s">
        <v>214</v>
      </c>
      <c r="C154" s="25" t="s">
        <v>104</v>
      </c>
      <c r="D154" s="32">
        <v>300</v>
      </c>
      <c r="E154" s="27">
        <v>1</v>
      </c>
      <c r="F154" s="27">
        <v>300</v>
      </c>
    </row>
    <row r="155" spans="1:6" hidden="1">
      <c r="A155" s="40">
        <v>2</v>
      </c>
      <c r="B155" s="46" t="s">
        <v>215</v>
      </c>
      <c r="C155" s="25" t="s">
        <v>104</v>
      </c>
      <c r="D155" s="34">
        <v>300</v>
      </c>
      <c r="E155" s="27">
        <v>1</v>
      </c>
      <c r="F155" s="27">
        <v>300</v>
      </c>
    </row>
    <row r="156" spans="1:6">
      <c r="A156" s="18" t="s">
        <v>216</v>
      </c>
      <c r="B156" s="19" t="s">
        <v>217</v>
      </c>
      <c r="C156" s="19"/>
      <c r="D156" s="36"/>
      <c r="E156" s="20"/>
      <c r="F156" s="21">
        <v>5068</v>
      </c>
    </row>
    <row r="157" spans="1:6" ht="38.25">
      <c r="A157" s="47" t="s">
        <v>218</v>
      </c>
      <c r="B157" s="48" t="s">
        <v>371</v>
      </c>
      <c r="C157" s="49" t="s">
        <v>15</v>
      </c>
      <c r="D157" s="32">
        <v>72.72727272727272</v>
      </c>
      <c r="E157" s="31">
        <v>1.1000000000000001</v>
      </c>
      <c r="F157" s="50">
        <v>80</v>
      </c>
    </row>
    <row r="158" spans="1:6" ht="51">
      <c r="A158" s="47" t="s">
        <v>219</v>
      </c>
      <c r="B158" s="48" t="s">
        <v>372</v>
      </c>
      <c r="C158" s="49" t="s">
        <v>99</v>
      </c>
      <c r="D158" s="32">
        <v>150</v>
      </c>
      <c r="E158" s="31">
        <v>1</v>
      </c>
      <c r="F158" s="50">
        <v>150</v>
      </c>
    </row>
    <row r="159" spans="1:6" ht="51">
      <c r="A159" s="47" t="s">
        <v>220</v>
      </c>
      <c r="B159" s="48" t="s">
        <v>373</v>
      </c>
      <c r="C159" s="49" t="s">
        <v>99</v>
      </c>
      <c r="D159" s="32">
        <v>150</v>
      </c>
      <c r="E159" s="31">
        <v>1</v>
      </c>
      <c r="F159" s="50">
        <v>150</v>
      </c>
    </row>
    <row r="160" spans="1:6" ht="38.25">
      <c r="A160" s="47" t="s">
        <v>221</v>
      </c>
      <c r="B160" s="48" t="s">
        <v>374</v>
      </c>
      <c r="C160" s="49" t="s">
        <v>15</v>
      </c>
      <c r="D160" s="32">
        <v>250</v>
      </c>
      <c r="E160" s="31">
        <v>1.2</v>
      </c>
      <c r="F160" s="50">
        <v>300</v>
      </c>
    </row>
    <row r="161" spans="1:6" ht="63.75">
      <c r="A161" s="47" t="s">
        <v>222</v>
      </c>
      <c r="B161" s="48" t="s">
        <v>375</v>
      </c>
      <c r="C161" s="49" t="s">
        <v>15</v>
      </c>
      <c r="D161" s="32">
        <v>53.571428571428577</v>
      </c>
      <c r="E161" s="31">
        <v>2.8</v>
      </c>
      <c r="F161" s="50">
        <v>150</v>
      </c>
    </row>
    <row r="162" spans="1:6" ht="38.25">
      <c r="A162" s="47" t="s">
        <v>223</v>
      </c>
      <c r="B162" s="51" t="s">
        <v>376</v>
      </c>
      <c r="C162" s="29" t="s">
        <v>15</v>
      </c>
      <c r="D162" s="32">
        <v>112.78195488721803</v>
      </c>
      <c r="E162" s="26">
        <v>1.33</v>
      </c>
      <c r="F162" s="52">
        <v>150</v>
      </c>
    </row>
    <row r="163" spans="1:6" ht="38.25">
      <c r="A163" s="47" t="s">
        <v>224</v>
      </c>
      <c r="B163" s="51" t="s">
        <v>377</v>
      </c>
      <c r="C163" s="29" t="s">
        <v>99</v>
      </c>
      <c r="D163" s="32">
        <v>150</v>
      </c>
      <c r="E163" s="26">
        <v>1</v>
      </c>
      <c r="F163" s="52">
        <v>150</v>
      </c>
    </row>
    <row r="164" spans="1:6" ht="51">
      <c r="A164" s="47" t="s">
        <v>225</v>
      </c>
      <c r="B164" s="51" t="s">
        <v>378</v>
      </c>
      <c r="C164" s="29" t="s">
        <v>15</v>
      </c>
      <c r="D164" s="32">
        <v>277.77777777777777</v>
      </c>
      <c r="E164" s="26">
        <v>0.9</v>
      </c>
      <c r="F164" s="52">
        <v>250</v>
      </c>
    </row>
    <row r="165" spans="1:6" ht="38.25">
      <c r="A165" s="47" t="s">
        <v>226</v>
      </c>
      <c r="B165" s="51" t="s">
        <v>379</v>
      </c>
      <c r="C165" s="29" t="s">
        <v>15</v>
      </c>
      <c r="D165" s="32">
        <v>105.26315789473684</v>
      </c>
      <c r="E165" s="26">
        <v>0.38</v>
      </c>
      <c r="F165" s="52">
        <v>40</v>
      </c>
    </row>
    <row r="166" spans="1:6" ht="51">
      <c r="A166" s="47" t="s">
        <v>227</v>
      </c>
      <c r="B166" s="51" t="s">
        <v>380</v>
      </c>
      <c r="C166" s="29" t="s">
        <v>15</v>
      </c>
      <c r="D166" s="32">
        <v>104.16666666666667</v>
      </c>
      <c r="E166" s="26">
        <v>0.48</v>
      </c>
      <c r="F166" s="52">
        <v>50</v>
      </c>
    </row>
    <row r="167" spans="1:6" ht="63.75">
      <c r="A167" s="47" t="s">
        <v>228</v>
      </c>
      <c r="B167" s="51" t="s">
        <v>381</v>
      </c>
      <c r="C167" s="29" t="s">
        <v>15</v>
      </c>
      <c r="D167" s="32">
        <v>205.88235294117646</v>
      </c>
      <c r="E167" s="26">
        <v>0.17</v>
      </c>
      <c r="F167" s="52">
        <v>35</v>
      </c>
    </row>
    <row r="168" spans="1:6" ht="38.25">
      <c r="A168" s="47" t="s">
        <v>229</v>
      </c>
      <c r="B168" s="51" t="s">
        <v>382</v>
      </c>
      <c r="C168" s="29" t="s">
        <v>15</v>
      </c>
      <c r="D168" s="32">
        <v>428.57142857142856</v>
      </c>
      <c r="E168" s="26">
        <v>7.0000000000000007E-2</v>
      </c>
      <c r="F168" s="52">
        <v>30</v>
      </c>
    </row>
    <row r="169" spans="1:6" ht="38.25">
      <c r="A169" s="47" t="s">
        <v>230</v>
      </c>
      <c r="B169" s="51" t="s">
        <v>383</v>
      </c>
      <c r="C169" s="29" t="s">
        <v>15</v>
      </c>
      <c r="D169" s="32">
        <v>428.57142857142856</v>
      </c>
      <c r="E169" s="26">
        <v>7.0000000000000007E-2</v>
      </c>
      <c r="F169" s="52">
        <v>30</v>
      </c>
    </row>
    <row r="170" spans="1:6" ht="38.25">
      <c r="A170" s="47" t="s">
        <v>231</v>
      </c>
      <c r="B170" s="51" t="s">
        <v>384</v>
      </c>
      <c r="C170" s="29" t="s">
        <v>15</v>
      </c>
      <c r="D170" s="32">
        <v>266.66666666666669</v>
      </c>
      <c r="E170" s="26">
        <v>0.15</v>
      </c>
      <c r="F170" s="52">
        <v>40</v>
      </c>
    </row>
    <row r="171" spans="1:6" ht="38.25">
      <c r="A171" s="47" t="s">
        <v>232</v>
      </c>
      <c r="B171" s="51" t="s">
        <v>385</v>
      </c>
      <c r="C171" s="29" t="s">
        <v>15</v>
      </c>
      <c r="D171" s="32">
        <v>166.66666666666669</v>
      </c>
      <c r="E171" s="26">
        <v>0.24</v>
      </c>
      <c r="F171" s="52">
        <v>40</v>
      </c>
    </row>
    <row r="172" spans="1:6" ht="51">
      <c r="A172" s="47" t="s">
        <v>233</v>
      </c>
      <c r="B172" s="51" t="s">
        <v>386</v>
      </c>
      <c r="C172" s="29" t="s">
        <v>15</v>
      </c>
      <c r="D172" s="32">
        <v>150</v>
      </c>
      <c r="E172" s="26">
        <v>1</v>
      </c>
      <c r="F172" s="52">
        <v>150</v>
      </c>
    </row>
    <row r="173" spans="1:6" ht="51">
      <c r="A173" s="47" t="s">
        <v>234</v>
      </c>
      <c r="B173" s="51" t="s">
        <v>387</v>
      </c>
      <c r="C173" s="29" t="s">
        <v>15</v>
      </c>
      <c r="D173" s="32">
        <v>250</v>
      </c>
      <c r="E173" s="26">
        <v>1</v>
      </c>
      <c r="F173" s="52">
        <v>250</v>
      </c>
    </row>
    <row r="174" spans="1:6" ht="38.25">
      <c r="A174" s="47" t="s">
        <v>235</v>
      </c>
      <c r="B174" s="51" t="s">
        <v>388</v>
      </c>
      <c r="C174" s="29" t="s">
        <v>15</v>
      </c>
      <c r="D174" s="32">
        <v>60.24096385542169</v>
      </c>
      <c r="E174" s="26">
        <v>0.83</v>
      </c>
      <c r="F174" s="52">
        <v>50</v>
      </c>
    </row>
    <row r="175" spans="1:6" ht="51">
      <c r="A175" s="47" t="s">
        <v>236</v>
      </c>
      <c r="B175" s="51" t="s">
        <v>389</v>
      </c>
      <c r="C175" s="29" t="s">
        <v>15</v>
      </c>
      <c r="D175" s="32">
        <v>66.666666666666671</v>
      </c>
      <c r="E175" s="26">
        <v>1.2</v>
      </c>
      <c r="F175" s="52">
        <v>80</v>
      </c>
    </row>
    <row r="176" spans="1:6" ht="51">
      <c r="A176" s="47" t="s">
        <v>237</v>
      </c>
      <c r="B176" s="51" t="s">
        <v>390</v>
      </c>
      <c r="C176" s="29" t="s">
        <v>99</v>
      </c>
      <c r="D176" s="32">
        <v>384.61538461538458</v>
      </c>
      <c r="E176" s="26">
        <v>0.65</v>
      </c>
      <c r="F176" s="52">
        <v>250</v>
      </c>
    </row>
    <row r="177" spans="1:6" ht="51">
      <c r="A177" s="47" t="s">
        <v>238</v>
      </c>
      <c r="B177" s="51" t="s">
        <v>391</v>
      </c>
      <c r="C177" s="29" t="s">
        <v>15</v>
      </c>
      <c r="D177" s="32">
        <v>450</v>
      </c>
      <c r="E177" s="26">
        <v>0.1</v>
      </c>
      <c r="F177" s="52">
        <v>45</v>
      </c>
    </row>
    <row r="178" spans="1:6" ht="51">
      <c r="A178" s="47" t="s">
        <v>239</v>
      </c>
      <c r="B178" s="51" t="s">
        <v>392</v>
      </c>
      <c r="C178" s="29" t="s">
        <v>15</v>
      </c>
      <c r="D178" s="32">
        <v>111.35857461024499</v>
      </c>
      <c r="E178" s="26">
        <v>1.347</v>
      </c>
      <c r="F178" s="52">
        <v>150</v>
      </c>
    </row>
    <row r="179" spans="1:6" ht="51">
      <c r="A179" s="47" t="s">
        <v>240</v>
      </c>
      <c r="B179" s="51" t="s">
        <v>393</v>
      </c>
      <c r="C179" s="29"/>
      <c r="D179" s="32">
        <v>107.14285714285715</v>
      </c>
      <c r="E179" s="26">
        <v>0.7</v>
      </c>
      <c r="F179" s="52">
        <v>75</v>
      </c>
    </row>
    <row r="180" spans="1:6" ht="51">
      <c r="A180" s="47" t="s">
        <v>241</v>
      </c>
      <c r="B180" s="51" t="s">
        <v>394</v>
      </c>
      <c r="C180" s="29"/>
      <c r="D180" s="32">
        <v>93.851132686084142</v>
      </c>
      <c r="E180" s="26">
        <v>0.61799999999999999</v>
      </c>
      <c r="F180" s="52">
        <v>58</v>
      </c>
    </row>
    <row r="181" spans="1:6" ht="51">
      <c r="A181" s="47" t="s">
        <v>242</v>
      </c>
      <c r="B181" s="51" t="s">
        <v>395</v>
      </c>
      <c r="C181" s="29" t="s">
        <v>15</v>
      </c>
      <c r="D181" s="32">
        <v>700</v>
      </c>
      <c r="E181" s="26">
        <v>0.05</v>
      </c>
      <c r="F181" s="52">
        <v>35</v>
      </c>
    </row>
    <row r="182" spans="1:6" ht="76.5">
      <c r="A182" s="47" t="s">
        <v>243</v>
      </c>
      <c r="B182" s="51" t="s">
        <v>396</v>
      </c>
      <c r="C182" s="29" t="s">
        <v>99</v>
      </c>
      <c r="D182" s="32">
        <v>250</v>
      </c>
      <c r="E182" s="26">
        <v>1</v>
      </c>
      <c r="F182" s="52">
        <v>250</v>
      </c>
    </row>
    <row r="183" spans="1:6" ht="51">
      <c r="A183" s="47" t="s">
        <v>244</v>
      </c>
      <c r="B183" s="51" t="s">
        <v>397</v>
      </c>
      <c r="C183" s="29" t="s">
        <v>99</v>
      </c>
      <c r="D183" s="32">
        <v>40</v>
      </c>
      <c r="E183" s="26">
        <v>1</v>
      </c>
      <c r="F183" s="52">
        <v>40</v>
      </c>
    </row>
    <row r="184" spans="1:6" ht="51">
      <c r="A184" s="47" t="s">
        <v>245</v>
      </c>
      <c r="B184" s="51" t="s">
        <v>398</v>
      </c>
      <c r="C184" s="29" t="s">
        <v>99</v>
      </c>
      <c r="D184" s="32">
        <v>40</v>
      </c>
      <c r="E184" s="26">
        <v>1</v>
      </c>
      <c r="F184" s="52">
        <v>40</v>
      </c>
    </row>
    <row r="185" spans="1:6" ht="51">
      <c r="A185" s="47" t="s">
        <v>246</v>
      </c>
      <c r="B185" s="51" t="s">
        <v>399</v>
      </c>
      <c r="C185" s="29" t="s">
        <v>15</v>
      </c>
      <c r="D185" s="32">
        <v>60.483870967741936</v>
      </c>
      <c r="E185" s="26">
        <v>2.48</v>
      </c>
      <c r="F185" s="52">
        <v>150</v>
      </c>
    </row>
    <row r="186" spans="1:6" ht="38.25">
      <c r="A186" s="47" t="s">
        <v>247</v>
      </c>
      <c r="B186" s="51" t="s">
        <v>400</v>
      </c>
      <c r="C186" s="29" t="s">
        <v>15</v>
      </c>
      <c r="D186" s="32">
        <v>69.444444444444443</v>
      </c>
      <c r="E186" s="26">
        <v>0.72</v>
      </c>
      <c r="F186" s="52">
        <v>50</v>
      </c>
    </row>
    <row r="187" spans="1:6" ht="51">
      <c r="A187" s="47" t="s">
        <v>248</v>
      </c>
      <c r="B187" s="51" t="s">
        <v>401</v>
      </c>
      <c r="C187" s="29" t="s">
        <v>15</v>
      </c>
      <c r="D187" s="32">
        <v>42.372881355932201</v>
      </c>
      <c r="E187" s="26">
        <v>5.9</v>
      </c>
      <c r="F187" s="52">
        <v>250</v>
      </c>
    </row>
    <row r="188" spans="1:6" ht="51">
      <c r="A188" s="47" t="s">
        <v>249</v>
      </c>
      <c r="B188" s="51" t="s">
        <v>402</v>
      </c>
      <c r="C188" s="29" t="s">
        <v>15</v>
      </c>
      <c r="D188" s="32">
        <v>87.565674255691775</v>
      </c>
      <c r="E188" s="26">
        <v>5.71</v>
      </c>
      <c r="F188" s="52">
        <v>500</v>
      </c>
    </row>
    <row r="189" spans="1:6" ht="38.25">
      <c r="A189" s="47" t="s">
        <v>250</v>
      </c>
      <c r="B189" s="51" t="s">
        <v>403</v>
      </c>
      <c r="C189" s="29" t="s">
        <v>99</v>
      </c>
      <c r="D189" s="32">
        <v>300</v>
      </c>
      <c r="E189" s="26">
        <v>1</v>
      </c>
      <c r="F189" s="52">
        <v>300</v>
      </c>
    </row>
    <row r="190" spans="1:6" ht="38.25">
      <c r="A190" s="47" t="s">
        <v>251</v>
      </c>
      <c r="B190" s="51" t="s">
        <v>404</v>
      </c>
      <c r="C190" s="29" t="s">
        <v>99</v>
      </c>
      <c r="D190" s="32">
        <v>600</v>
      </c>
      <c r="E190" s="26">
        <v>1</v>
      </c>
      <c r="F190" s="52">
        <v>600</v>
      </c>
    </row>
    <row r="191" spans="1:6" ht="51">
      <c r="A191" s="47" t="s">
        <v>252</v>
      </c>
      <c r="B191" s="51" t="s">
        <v>253</v>
      </c>
      <c r="C191" s="29" t="s">
        <v>99</v>
      </c>
      <c r="D191" s="32">
        <v>100</v>
      </c>
      <c r="E191" s="26">
        <v>1</v>
      </c>
      <c r="F191" s="52">
        <v>100</v>
      </c>
    </row>
    <row r="192" spans="1:6">
      <c r="A192" s="167" t="s">
        <v>254</v>
      </c>
      <c r="B192" s="168"/>
      <c r="C192" s="53"/>
      <c r="D192" s="5"/>
      <c r="E192" s="5"/>
      <c r="F192" s="54">
        <f>F156+F7</f>
        <v>240620.62180000002</v>
      </c>
    </row>
    <row r="193" spans="1:6">
      <c r="A193" s="9" t="s">
        <v>255</v>
      </c>
      <c r="B193" s="55"/>
      <c r="C193" s="55"/>
      <c r="D193" s="56"/>
      <c r="E193" s="57"/>
      <c r="F193" s="11"/>
    </row>
    <row r="194" spans="1:6">
      <c r="A194" s="58" t="s">
        <v>256</v>
      </c>
      <c r="B194" s="59" t="s">
        <v>257</v>
      </c>
      <c r="C194" s="59"/>
      <c r="D194" s="60"/>
      <c r="E194" s="61"/>
      <c r="F194" s="62"/>
    </row>
    <row r="195" spans="1:6">
      <c r="A195" s="63" t="s">
        <v>258</v>
      </c>
      <c r="B195" s="64" t="s">
        <v>259</v>
      </c>
      <c r="C195" s="65"/>
      <c r="D195" s="66"/>
      <c r="E195" s="66"/>
      <c r="F195" s="67">
        <v>264.08000000000004</v>
      </c>
    </row>
    <row r="196" spans="1:6" ht="38.25">
      <c r="A196" s="68" t="s">
        <v>260</v>
      </c>
      <c r="B196" s="69" t="s">
        <v>261</v>
      </c>
      <c r="C196" s="70" t="s">
        <v>99</v>
      </c>
      <c r="D196" s="3">
        <v>0.78900000000000003</v>
      </c>
      <c r="E196" s="3">
        <v>300</v>
      </c>
      <c r="F196" s="3">
        <v>236.70000000000002</v>
      </c>
    </row>
    <row r="197" spans="1:6" ht="38.25">
      <c r="A197" s="68" t="s">
        <v>262</v>
      </c>
      <c r="B197" s="69" t="s">
        <v>263</v>
      </c>
      <c r="C197" s="70" t="s">
        <v>99</v>
      </c>
      <c r="D197" s="3">
        <v>1.369</v>
      </c>
      <c r="E197" s="3">
        <v>20</v>
      </c>
      <c r="F197" s="3">
        <v>27.38</v>
      </c>
    </row>
    <row r="198" spans="1:6">
      <c r="A198" s="63" t="s">
        <v>264</v>
      </c>
      <c r="B198" s="64" t="s">
        <v>265</v>
      </c>
      <c r="C198" s="65"/>
      <c r="D198" s="66"/>
      <c r="E198" s="66"/>
      <c r="F198" s="67">
        <v>5797</v>
      </c>
    </row>
    <row r="199" spans="1:6" ht="25.5">
      <c r="A199" s="68" t="s">
        <v>266</v>
      </c>
      <c r="B199" s="69" t="s">
        <v>267</v>
      </c>
      <c r="C199" s="70" t="s">
        <v>99</v>
      </c>
      <c r="D199" s="1">
        <v>1.3</v>
      </c>
      <c r="E199" s="3">
        <v>3520</v>
      </c>
      <c r="F199" s="3">
        <v>4576</v>
      </c>
    </row>
    <row r="200" spans="1:6" ht="25.5">
      <c r="A200" s="68" t="s">
        <v>268</v>
      </c>
      <c r="B200" s="69" t="s">
        <v>269</v>
      </c>
      <c r="C200" s="70" t="s">
        <v>99</v>
      </c>
      <c r="D200" s="1">
        <v>5</v>
      </c>
      <c r="E200" s="3">
        <v>105</v>
      </c>
      <c r="F200" s="3">
        <v>525</v>
      </c>
    </row>
    <row r="201" spans="1:6" ht="25.5">
      <c r="A201" s="68" t="s">
        <v>270</v>
      </c>
      <c r="B201" s="69" t="s">
        <v>271</v>
      </c>
      <c r="C201" s="70" t="s">
        <v>99</v>
      </c>
      <c r="D201" s="3">
        <v>29</v>
      </c>
      <c r="E201" s="3">
        <v>24</v>
      </c>
      <c r="F201" s="3">
        <v>696</v>
      </c>
    </row>
    <row r="202" spans="1:6" ht="25.5">
      <c r="A202" s="71" t="s">
        <v>272</v>
      </c>
      <c r="B202" s="72" t="s">
        <v>273</v>
      </c>
      <c r="C202" s="73"/>
      <c r="D202" s="73"/>
      <c r="E202" s="74"/>
      <c r="F202" s="75">
        <v>781.5</v>
      </c>
    </row>
    <row r="203" spans="1:6">
      <c r="A203" s="76" t="s">
        <v>274</v>
      </c>
      <c r="B203" s="77" t="s">
        <v>275</v>
      </c>
      <c r="C203" s="78" t="s">
        <v>99</v>
      </c>
      <c r="D203" s="78">
        <v>15</v>
      </c>
      <c r="E203" s="79">
        <v>6</v>
      </c>
      <c r="F203" s="80">
        <v>90</v>
      </c>
    </row>
    <row r="204" spans="1:6">
      <c r="A204" s="76" t="s">
        <v>276</v>
      </c>
      <c r="B204" s="77" t="s">
        <v>277</v>
      </c>
      <c r="C204" s="78" t="s">
        <v>99</v>
      </c>
      <c r="D204" s="78">
        <v>13</v>
      </c>
      <c r="E204" s="79">
        <v>40</v>
      </c>
      <c r="F204" s="80">
        <v>520</v>
      </c>
    </row>
    <row r="205" spans="1:6" ht="38.25">
      <c r="A205" s="76" t="s">
        <v>278</v>
      </c>
      <c r="B205" s="77" t="s">
        <v>279</v>
      </c>
      <c r="C205" s="78" t="s">
        <v>99</v>
      </c>
      <c r="D205" s="78">
        <v>4.9000000000000004</v>
      </c>
      <c r="E205" s="79">
        <v>35</v>
      </c>
      <c r="F205" s="80">
        <v>171.5</v>
      </c>
    </row>
    <row r="206" spans="1:6" ht="25.5">
      <c r="A206" s="71" t="s">
        <v>280</v>
      </c>
      <c r="B206" s="72" t="s">
        <v>281</v>
      </c>
      <c r="C206" s="75"/>
      <c r="D206" s="75"/>
      <c r="E206" s="81"/>
      <c r="F206" s="75">
        <f>F207+F208+F209+F210</f>
        <v>3805.83</v>
      </c>
    </row>
    <row r="207" spans="1:6" ht="25.5">
      <c r="A207" s="76" t="s">
        <v>282</v>
      </c>
      <c r="B207" s="77" t="s">
        <v>411</v>
      </c>
      <c r="C207" s="78" t="s">
        <v>99</v>
      </c>
      <c r="D207" s="78">
        <v>350</v>
      </c>
      <c r="E207" s="79">
        <v>2</v>
      </c>
      <c r="F207" s="80">
        <v>700</v>
      </c>
    </row>
    <row r="208" spans="1:6" ht="25.5">
      <c r="A208" s="76" t="s">
        <v>283</v>
      </c>
      <c r="B208" s="77" t="s">
        <v>412</v>
      </c>
      <c r="C208" s="78" t="s">
        <v>99</v>
      </c>
      <c r="D208" s="78">
        <v>1000</v>
      </c>
      <c r="E208" s="79">
        <v>1</v>
      </c>
      <c r="F208" s="78">
        <v>1000</v>
      </c>
    </row>
    <row r="209" spans="1:6">
      <c r="A209" s="76" t="s">
        <v>284</v>
      </c>
      <c r="B209" s="77" t="s">
        <v>413</v>
      </c>
      <c r="C209" s="78" t="s">
        <v>99</v>
      </c>
      <c r="D209" s="78">
        <v>605.83000000000004</v>
      </c>
      <c r="E209" s="79">
        <v>1</v>
      </c>
      <c r="F209" s="78">
        <v>605.83000000000004</v>
      </c>
    </row>
    <row r="210" spans="1:6" ht="25.5">
      <c r="A210" s="76" t="s">
        <v>285</v>
      </c>
      <c r="B210" s="77" t="s">
        <v>414</v>
      </c>
      <c r="C210" s="78" t="s">
        <v>99</v>
      </c>
      <c r="D210" s="78">
        <v>1500</v>
      </c>
      <c r="E210" s="79">
        <v>1</v>
      </c>
      <c r="F210" s="78">
        <v>1500</v>
      </c>
    </row>
    <row r="211" spans="1:6" ht="38.25">
      <c r="A211" s="82" t="s">
        <v>286</v>
      </c>
      <c r="B211" s="83" t="s">
        <v>287</v>
      </c>
      <c r="C211" s="84" t="s">
        <v>99</v>
      </c>
      <c r="D211" s="84"/>
      <c r="E211" s="85"/>
      <c r="F211" s="84">
        <f>F212+F213+F214+F215+F216</f>
        <v>2595</v>
      </c>
    </row>
    <row r="212" spans="1:6">
      <c r="A212" s="76" t="s">
        <v>288</v>
      </c>
      <c r="B212" s="77" t="s">
        <v>289</v>
      </c>
      <c r="C212" s="78" t="s">
        <v>99</v>
      </c>
      <c r="D212" s="78">
        <v>450</v>
      </c>
      <c r="E212" s="79">
        <v>1</v>
      </c>
      <c r="F212" s="78">
        <v>450</v>
      </c>
    </row>
    <row r="213" spans="1:6" ht="25.5">
      <c r="A213" s="76" t="s">
        <v>290</v>
      </c>
      <c r="B213" s="77" t="s">
        <v>291</v>
      </c>
      <c r="C213" s="78" t="s">
        <v>99</v>
      </c>
      <c r="D213" s="78">
        <v>745</v>
      </c>
      <c r="E213" s="86">
        <v>1</v>
      </c>
      <c r="F213" s="78">
        <v>745</v>
      </c>
    </row>
    <row r="214" spans="1:6">
      <c r="A214" s="76" t="s">
        <v>292</v>
      </c>
      <c r="B214" s="77" t="s">
        <v>293</v>
      </c>
      <c r="C214" s="78" t="s">
        <v>99</v>
      </c>
      <c r="D214" s="78">
        <v>500</v>
      </c>
      <c r="E214" s="86">
        <v>1</v>
      </c>
      <c r="F214" s="78">
        <v>500</v>
      </c>
    </row>
    <row r="215" spans="1:6">
      <c r="A215" s="76" t="s">
        <v>294</v>
      </c>
      <c r="B215" s="77" t="s">
        <v>295</v>
      </c>
      <c r="C215" s="78" t="s">
        <v>99</v>
      </c>
      <c r="D215" s="78">
        <v>600</v>
      </c>
      <c r="E215" s="86">
        <v>1</v>
      </c>
      <c r="F215" s="78">
        <v>600</v>
      </c>
    </row>
    <row r="216" spans="1:6" ht="25.5">
      <c r="A216" s="76" t="s">
        <v>296</v>
      </c>
      <c r="B216" s="77" t="s">
        <v>297</v>
      </c>
      <c r="C216" s="78" t="s">
        <v>99</v>
      </c>
      <c r="D216" s="78">
        <v>300</v>
      </c>
      <c r="E216" s="79">
        <v>1</v>
      </c>
      <c r="F216" s="78">
        <v>300</v>
      </c>
    </row>
    <row r="217" spans="1:6">
      <c r="A217" s="87" t="s">
        <v>298</v>
      </c>
      <c r="B217" s="88"/>
      <c r="C217" s="88"/>
      <c r="D217" s="89"/>
      <c r="E217" s="90"/>
      <c r="F217" s="91">
        <f>F211+F206+F202+F198+F195</f>
        <v>13243.41</v>
      </c>
    </row>
    <row r="218" spans="1:6">
      <c r="A218" s="9" t="s">
        <v>299</v>
      </c>
      <c r="B218" s="55"/>
      <c r="C218" s="55"/>
      <c r="D218" s="11"/>
      <c r="E218" s="57"/>
      <c r="F218" s="11"/>
    </row>
    <row r="219" spans="1:6">
      <c r="A219" s="8" t="s">
        <v>300</v>
      </c>
      <c r="B219" s="92" t="s">
        <v>301</v>
      </c>
      <c r="C219" s="93" t="s">
        <v>104</v>
      </c>
      <c r="D219" s="94">
        <v>2000</v>
      </c>
      <c r="E219" s="3">
        <v>1</v>
      </c>
      <c r="F219" s="3">
        <v>2000</v>
      </c>
    </row>
    <row r="220" spans="1:6">
      <c r="A220" s="95" t="s">
        <v>302</v>
      </c>
      <c r="B220" s="96"/>
      <c r="C220" s="96"/>
      <c r="D220" s="97"/>
      <c r="E220" s="98"/>
      <c r="F220" s="54">
        <v>2000</v>
      </c>
    </row>
    <row r="221" spans="1:6">
      <c r="A221" s="9" t="s">
        <v>303</v>
      </c>
      <c r="B221" s="55"/>
      <c r="C221" s="55"/>
      <c r="D221" s="56"/>
      <c r="E221" s="57"/>
      <c r="F221" s="56"/>
    </row>
    <row r="222" spans="1:6" ht="25.5">
      <c r="A222" s="99" t="s">
        <v>304</v>
      </c>
      <c r="B222" s="100" t="s">
        <v>305</v>
      </c>
      <c r="C222" s="101"/>
      <c r="D222" s="102"/>
      <c r="E222" s="103"/>
      <c r="F222" s="102">
        <f>F223+F227</f>
        <v>476</v>
      </c>
    </row>
    <row r="223" spans="1:6">
      <c r="A223" s="104" t="s">
        <v>306</v>
      </c>
      <c r="B223" s="105" t="s">
        <v>307</v>
      </c>
      <c r="C223" s="65"/>
      <c r="D223" s="66"/>
      <c r="E223" s="66"/>
      <c r="F223" s="66">
        <f>F224+F225+F226</f>
        <v>334</v>
      </c>
    </row>
    <row r="224" spans="1:6">
      <c r="A224" s="106" t="s">
        <v>308</v>
      </c>
      <c r="B224" s="107" t="s">
        <v>309</v>
      </c>
      <c r="C224" s="108" t="s">
        <v>104</v>
      </c>
      <c r="D224" s="1">
        <v>20</v>
      </c>
      <c r="E224" s="152">
        <v>8</v>
      </c>
      <c r="F224" s="1">
        <f>D224*E224</f>
        <v>160</v>
      </c>
    </row>
    <row r="225" spans="1:6">
      <c r="A225" s="106" t="s">
        <v>310</v>
      </c>
      <c r="B225" s="107" t="s">
        <v>311</v>
      </c>
      <c r="C225" s="108" t="s">
        <v>104</v>
      </c>
      <c r="D225" s="1">
        <v>6</v>
      </c>
      <c r="E225" s="152">
        <v>14</v>
      </c>
      <c r="F225" s="1">
        <v>84</v>
      </c>
    </row>
    <row r="226" spans="1:6">
      <c r="A226" s="109" t="s">
        <v>312</v>
      </c>
      <c r="B226" s="110" t="s">
        <v>313</v>
      </c>
      <c r="C226" s="111" t="s">
        <v>104</v>
      </c>
      <c r="D226" s="2">
        <v>30</v>
      </c>
      <c r="E226" s="161">
        <v>3</v>
      </c>
      <c r="F226" s="2">
        <v>90</v>
      </c>
    </row>
    <row r="227" spans="1:6">
      <c r="A227" s="104" t="s">
        <v>314</v>
      </c>
      <c r="B227" s="105" t="s">
        <v>315</v>
      </c>
      <c r="C227" s="65"/>
      <c r="D227" s="66"/>
      <c r="E227" s="153"/>
      <c r="F227" s="67">
        <v>142</v>
      </c>
    </row>
    <row r="228" spans="1:6">
      <c r="A228" s="106" t="s">
        <v>316</v>
      </c>
      <c r="B228" s="107" t="s">
        <v>317</v>
      </c>
      <c r="C228" s="108" t="s">
        <v>99</v>
      </c>
      <c r="D228" s="1">
        <v>10.5</v>
      </c>
      <c r="E228" s="152">
        <v>4</v>
      </c>
      <c r="F228" s="1">
        <v>42</v>
      </c>
    </row>
    <row r="229" spans="1:6">
      <c r="A229" s="106" t="s">
        <v>318</v>
      </c>
      <c r="B229" s="107" t="s">
        <v>319</v>
      </c>
      <c r="C229" s="108" t="s">
        <v>99</v>
      </c>
      <c r="D229" s="1">
        <v>20</v>
      </c>
      <c r="E229" s="152">
        <v>1</v>
      </c>
      <c r="F229" s="1">
        <v>20</v>
      </c>
    </row>
    <row r="230" spans="1:6">
      <c r="A230" s="106" t="s">
        <v>320</v>
      </c>
      <c r="B230" s="110" t="s">
        <v>321</v>
      </c>
      <c r="C230" s="111" t="s">
        <v>99</v>
      </c>
      <c r="D230" s="2">
        <v>20</v>
      </c>
      <c r="E230" s="161">
        <v>4</v>
      </c>
      <c r="F230" s="2">
        <v>80</v>
      </c>
    </row>
    <row r="231" spans="1:6" ht="25.5">
      <c r="A231" s="112" t="s">
        <v>322</v>
      </c>
      <c r="B231" s="113" t="s">
        <v>323</v>
      </c>
      <c r="C231" s="114"/>
      <c r="D231" s="115"/>
      <c r="E231" s="162"/>
      <c r="F231" s="116">
        <v>2500</v>
      </c>
    </row>
    <row r="232" spans="1:6" ht="41.25" customHeight="1">
      <c r="A232" s="117" t="s">
        <v>324</v>
      </c>
      <c r="B232" s="150" t="s">
        <v>325</v>
      </c>
      <c r="C232" s="119" t="s">
        <v>99</v>
      </c>
      <c r="D232" s="120">
        <v>150</v>
      </c>
      <c r="E232" s="157">
        <v>1</v>
      </c>
      <c r="F232" s="120">
        <v>150</v>
      </c>
    </row>
    <row r="233" spans="1:6">
      <c r="A233" s="117" t="s">
        <v>326</v>
      </c>
      <c r="B233" s="118" t="s">
        <v>327</v>
      </c>
      <c r="C233" s="119" t="s">
        <v>99</v>
      </c>
      <c r="D233" s="120">
        <v>1000</v>
      </c>
      <c r="E233" s="157">
        <v>1</v>
      </c>
      <c r="F233" s="120">
        <v>1000</v>
      </c>
    </row>
    <row r="234" spans="1:6">
      <c r="A234" s="117" t="s">
        <v>328</v>
      </c>
      <c r="B234" s="118" t="s">
        <v>329</v>
      </c>
      <c r="C234" s="119" t="s">
        <v>99</v>
      </c>
      <c r="D234" s="121">
        <v>1050</v>
      </c>
      <c r="E234" s="159">
        <v>1</v>
      </c>
      <c r="F234" s="120">
        <v>1050</v>
      </c>
    </row>
    <row r="235" spans="1:6" ht="25.5">
      <c r="A235" s="117" t="s">
        <v>330</v>
      </c>
      <c r="B235" s="122" t="s">
        <v>331</v>
      </c>
      <c r="C235" s="123" t="s">
        <v>104</v>
      </c>
      <c r="D235" s="124">
        <v>300</v>
      </c>
      <c r="E235" s="156">
        <v>1</v>
      </c>
      <c r="F235" s="125">
        <v>300</v>
      </c>
    </row>
    <row r="236" spans="1:6">
      <c r="A236" s="95" t="s">
        <v>332</v>
      </c>
      <c r="B236" s="96"/>
      <c r="C236" s="96"/>
      <c r="D236" s="97"/>
      <c r="E236" s="98"/>
      <c r="F236" s="54">
        <f>F231+F222</f>
        <v>2976</v>
      </c>
    </row>
    <row r="237" spans="1:6">
      <c r="A237" s="9" t="s">
        <v>333</v>
      </c>
      <c r="B237" s="55"/>
      <c r="C237" s="55"/>
      <c r="D237" s="11"/>
      <c r="E237" s="57"/>
      <c r="F237" s="11"/>
    </row>
    <row r="238" spans="1:6">
      <c r="A238" s="99" t="s">
        <v>334</v>
      </c>
      <c r="B238" s="126" t="s">
        <v>335</v>
      </c>
      <c r="C238" s="126"/>
      <c r="D238" s="127"/>
      <c r="E238" s="128"/>
      <c r="F238" s="102">
        <v>103.998</v>
      </c>
    </row>
    <row r="239" spans="1:6">
      <c r="A239" s="129" t="s">
        <v>336</v>
      </c>
      <c r="B239" s="118" t="s">
        <v>337</v>
      </c>
      <c r="C239" s="130" t="s">
        <v>99</v>
      </c>
      <c r="D239" s="131">
        <v>2.8570000000000002</v>
      </c>
      <c r="E239" s="154">
        <v>14</v>
      </c>
      <c r="F239" s="132">
        <v>39.998000000000005</v>
      </c>
    </row>
    <row r="240" spans="1:6">
      <c r="A240" s="129" t="s">
        <v>338</v>
      </c>
      <c r="B240" s="118" t="s">
        <v>339</v>
      </c>
      <c r="C240" s="130" t="s">
        <v>99</v>
      </c>
      <c r="D240" s="131">
        <v>4</v>
      </c>
      <c r="E240" s="154">
        <v>16</v>
      </c>
      <c r="F240" s="132">
        <v>64</v>
      </c>
    </row>
    <row r="241" spans="1:6">
      <c r="A241" s="95" t="s">
        <v>340</v>
      </c>
      <c r="B241" s="96"/>
      <c r="C241" s="96"/>
      <c r="D241" s="97"/>
      <c r="E241" s="98"/>
      <c r="F241" s="54">
        <v>103.998</v>
      </c>
    </row>
    <row r="242" spans="1:6">
      <c r="A242" s="9" t="s">
        <v>341</v>
      </c>
      <c r="B242" s="55"/>
      <c r="C242" s="55"/>
      <c r="D242" s="11"/>
      <c r="E242" s="57"/>
      <c r="F242" s="11"/>
    </row>
    <row r="243" spans="1:6" ht="25.5">
      <c r="A243" s="133" t="s">
        <v>342</v>
      </c>
      <c r="B243" s="69" t="s">
        <v>343</v>
      </c>
      <c r="C243" s="108" t="s">
        <v>99</v>
      </c>
      <c r="D243" s="3">
        <v>1500</v>
      </c>
      <c r="E243" s="152">
        <v>1</v>
      </c>
      <c r="F243" s="1">
        <v>1500</v>
      </c>
    </row>
    <row r="244" spans="1:6" ht="25.5">
      <c r="A244" s="133" t="s">
        <v>344</v>
      </c>
      <c r="B244" s="134" t="s">
        <v>345</v>
      </c>
      <c r="C244" s="108" t="s">
        <v>99</v>
      </c>
      <c r="D244" s="4">
        <v>1740</v>
      </c>
      <c r="E244" s="161">
        <v>1</v>
      </c>
      <c r="F244" s="1">
        <v>1740</v>
      </c>
    </row>
    <row r="245" spans="1:6" ht="25.5">
      <c r="A245" s="133" t="s">
        <v>346</v>
      </c>
      <c r="B245" s="134" t="s">
        <v>347</v>
      </c>
      <c r="C245" s="108" t="s">
        <v>99</v>
      </c>
      <c r="D245" s="4">
        <v>284</v>
      </c>
      <c r="E245" s="161">
        <v>2</v>
      </c>
      <c r="F245" s="1">
        <v>568</v>
      </c>
    </row>
    <row r="246" spans="1:6">
      <c r="A246" s="133" t="s">
        <v>348</v>
      </c>
      <c r="B246" s="134" t="s">
        <v>349</v>
      </c>
      <c r="C246" s="135" t="s">
        <v>99</v>
      </c>
      <c r="D246" s="4">
        <v>1500</v>
      </c>
      <c r="E246" s="155">
        <v>1</v>
      </c>
      <c r="F246" s="1">
        <v>1500</v>
      </c>
    </row>
    <row r="247" spans="1:6">
      <c r="A247" s="95" t="s">
        <v>350</v>
      </c>
      <c r="B247" s="96"/>
      <c r="C247" s="96"/>
      <c r="D247" s="97"/>
      <c r="E247" s="98"/>
      <c r="F247" s="54">
        <f>F246+F245+F244+F243</f>
        <v>5308</v>
      </c>
    </row>
    <row r="248" spans="1:6">
      <c r="A248" s="9" t="s">
        <v>351</v>
      </c>
      <c r="B248" s="55"/>
      <c r="C248" s="55"/>
      <c r="D248" s="11"/>
      <c r="E248" s="57"/>
      <c r="F248" s="11"/>
    </row>
    <row r="249" spans="1:6">
      <c r="A249" s="99" t="s">
        <v>352</v>
      </c>
      <c r="B249" s="136" t="s">
        <v>353</v>
      </c>
      <c r="C249" s="126"/>
      <c r="D249" s="127"/>
      <c r="E249" s="128"/>
      <c r="F249" s="102">
        <f>F250+F252+F253+F254+F255+F256+F257</f>
        <v>859.64300000000003</v>
      </c>
    </row>
    <row r="250" spans="1:6" ht="25.5">
      <c r="A250" s="137" t="s">
        <v>354</v>
      </c>
      <c r="B250" s="92" t="s">
        <v>355</v>
      </c>
      <c r="C250" s="70" t="s">
        <v>99</v>
      </c>
      <c r="D250" s="3">
        <v>63</v>
      </c>
      <c r="E250" s="164">
        <v>6</v>
      </c>
      <c r="F250" s="1">
        <v>378</v>
      </c>
    </row>
    <row r="251" spans="1:6" ht="25.5">
      <c r="A251" s="138" t="s">
        <v>356</v>
      </c>
      <c r="B251" s="139" t="s">
        <v>357</v>
      </c>
      <c r="C251" s="135"/>
      <c r="D251" s="4"/>
      <c r="E251" s="155"/>
      <c r="F251" s="2"/>
    </row>
    <row r="252" spans="1:6" ht="25.5">
      <c r="A252" s="137" t="s">
        <v>358</v>
      </c>
      <c r="B252" s="140" t="s">
        <v>359</v>
      </c>
      <c r="C252" s="135" t="s">
        <v>99</v>
      </c>
      <c r="D252" s="4">
        <v>99.097999999999999</v>
      </c>
      <c r="E252" s="155">
        <v>2</v>
      </c>
      <c r="F252" s="2">
        <v>198.196</v>
      </c>
    </row>
    <row r="253" spans="1:6" ht="38.25">
      <c r="A253" s="137" t="s">
        <v>360</v>
      </c>
      <c r="B253" s="140" t="s">
        <v>361</v>
      </c>
      <c r="C253" s="135" t="s">
        <v>104</v>
      </c>
      <c r="D253" s="4">
        <v>68.947999999999993</v>
      </c>
      <c r="E253" s="161">
        <v>1</v>
      </c>
      <c r="F253" s="4">
        <v>68.947999999999993</v>
      </c>
    </row>
    <row r="254" spans="1:6" ht="38.25">
      <c r="A254" s="137" t="s">
        <v>362</v>
      </c>
      <c r="B254" s="140" t="s">
        <v>363</v>
      </c>
      <c r="C254" s="135" t="s">
        <v>99</v>
      </c>
      <c r="D254" s="4">
        <v>15</v>
      </c>
      <c r="E254" s="155">
        <v>1</v>
      </c>
      <c r="F254" s="4">
        <v>15</v>
      </c>
    </row>
    <row r="255" spans="1:6">
      <c r="A255" s="137" t="s">
        <v>364</v>
      </c>
      <c r="B255" s="140" t="s">
        <v>365</v>
      </c>
      <c r="C255" s="135" t="s">
        <v>99</v>
      </c>
      <c r="D255" s="4">
        <v>70</v>
      </c>
      <c r="E255" s="155">
        <v>2</v>
      </c>
      <c r="F255" s="4">
        <v>140</v>
      </c>
    </row>
    <row r="256" spans="1:6">
      <c r="A256" s="137" t="s">
        <v>366</v>
      </c>
      <c r="B256" s="140" t="s">
        <v>367</v>
      </c>
      <c r="C256" s="135" t="s">
        <v>99</v>
      </c>
      <c r="D256" s="4">
        <v>30.498999999999999</v>
      </c>
      <c r="E256" s="155">
        <v>1</v>
      </c>
      <c r="F256" s="4">
        <v>30.498999999999999</v>
      </c>
    </row>
    <row r="257" spans="1:6">
      <c r="A257" s="137" t="s">
        <v>368</v>
      </c>
      <c r="B257" s="141" t="s">
        <v>406</v>
      </c>
      <c r="C257" s="135" t="s">
        <v>99</v>
      </c>
      <c r="D257" s="4">
        <v>29</v>
      </c>
      <c r="E257" s="155">
        <v>1</v>
      </c>
      <c r="F257" s="4">
        <v>29</v>
      </c>
    </row>
    <row r="258" spans="1:6">
      <c r="A258" s="95" t="s">
        <v>369</v>
      </c>
      <c r="B258" s="96"/>
      <c r="C258" s="96"/>
      <c r="D258" s="97"/>
      <c r="E258" s="98"/>
      <c r="F258" s="54">
        <f>F249</f>
        <v>859.64300000000003</v>
      </c>
    </row>
    <row r="259" spans="1:6">
      <c r="A259" s="95" t="s">
        <v>370</v>
      </c>
      <c r="B259" s="96"/>
      <c r="C259" s="96"/>
      <c r="D259" s="97"/>
      <c r="E259" s="98"/>
      <c r="F259" s="54">
        <f>F258+F247+F241+F236+F220+F217+F192</f>
        <v>265111.6728</v>
      </c>
    </row>
  </sheetData>
  <mergeCells count="9">
    <mergeCell ref="A1:F1"/>
    <mergeCell ref="A192:B192"/>
    <mergeCell ref="A2:A4"/>
    <mergeCell ref="B2:B4"/>
    <mergeCell ref="C2:C4"/>
    <mergeCell ref="D2:F2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 обговорення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Tumakova Elena</dc:creator>
  <cp:lastModifiedBy>Nastya</cp:lastModifiedBy>
  <dcterms:created xsi:type="dcterms:W3CDTF">2020-06-25T12:09:13Z</dcterms:created>
  <dcterms:modified xsi:type="dcterms:W3CDTF">2020-07-01T11:31:53Z</dcterms:modified>
</cp:coreProperties>
</file>